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BI\RLP Vashi\Prakash Laxman Koli\"/>
    </mc:Choice>
  </mc:AlternateContent>
  <xr:revisionPtr revIDLastSave="0" documentId="13_ncr:1_{E171D391-9997-4332-A790-24DBCC75BED6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4" l="1"/>
  <c r="G31" i="4"/>
  <c r="Q3" i="4"/>
  <c r="Q2" i="4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<sst xmlns="http://schemas.openxmlformats.org/spreadsheetml/2006/main" count="129" uniqueCount="87">
  <si>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</si>
  <si>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</si>
  <si>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</si>
  <si>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</si>
  <si>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</si>
  <si>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</si>
  <si>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</si>
  <si>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</si>
  <si>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</si>
  <si>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</si>
  <si>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</si>
  <si>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</si>
  <si>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</si>
  <si>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</si>
  <si>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</si>
  <si>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</si>
  <si>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</si>
  <si>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</si>
  <si>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</si>
  <si>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</si>
  <si>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</si>
  <si>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</si>
  <si>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</si>
  <si>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</si>
  <si>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</si>
  <si>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</si>
  <si>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</si>
  <si>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</si>
  <si>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</si>
  <si>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</si>
  <si>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</si>
  <si>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</si>
  <si>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</si>
  <si>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</si>
  <si>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</si>
  <si>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</si>
  <si>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</si>
  <si>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</si>
  <si>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</si>
  <si>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</si>
  <si>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</si>
  <si>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</si>
  <si>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</si>
  <si>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</si>
  <si>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</si>
  <si>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</si>
  <si>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</si>
  <si>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</si>
  <si>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</si>
  <si>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</si>
  <si>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</si>
  <si>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</si>
  <si>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</si>
  <si>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</si>
  <si>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</si>
  <si>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</si>
  <si>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</si>
  <si>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</si>
  <si>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</si>
  <si>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</si>
  <si>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</si>
  <si>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</si>
  <si>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</si>
  <si>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</si>
  <si>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</si>
  <si>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</si>
  <si>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</si>
  <si>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</si>
  <si>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</si>
  <si>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</si>
  <si>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</si>
  <si>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</si>
  <si>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</si>
  <si>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</si>
  <si>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</si>
  <si>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</si>
  <si>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</si>
  <si>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</si>
  <si>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</si>
  <si>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</si>
  <si>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</si>
  <si>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</si>
  <si>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</si>
  <si>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</si>
  <si>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IGR-29.07.24</t>
  </si>
  <si>
    <t>IGR-28.07.24</t>
  </si>
  <si>
    <t>IGR-15.02.23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</si>
</sst>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2" fillId="5" borderId="9" xfId="0" applyFont="1" applyFill="1" applyBorder="1" applyAlignment="1">
      <alignment vertical="top" wrapText="1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2D1756-D124-418A-B09F-C23B4F9A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ABDB1-D8CE-4D5E-864F-A031A059C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7A23B-8B7A-4E7A-92FE-ECB275E1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A16" sqref="A16: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30500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27000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11500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453</v>
      </c>
      <c r="D18" s="24"/>
    </row>
    <row r="19" spans="1:5" x14ac:dyDescent="0.25">
      <c r="A19" s="15" t="s">
        <v>73</v>
      </c>
      <c r="B19" s="6"/>
      <c r="C19" s="30">
        <f>C18*C16</f>
        <v>5209500</v>
      </c>
      <c r="D19" s="72"/>
      <c r="E19" s="65"/>
    </row>
    <row r="20" spans="1:5" x14ac:dyDescent="0.25">
      <c r="A20" s="15" t="s">
        <v>24</v>
      </c>
      <c r="C20" s="31">
        <f>C19*90%</f>
        <v>4688550</v>
      </c>
      <c r="D20" s="30"/>
      <c r="E20" s="65"/>
    </row>
    <row r="21" spans="1:5" x14ac:dyDescent="0.25">
      <c r="A21" s="15" t="s">
        <v>25</v>
      </c>
      <c r="C21" s="31">
        <f>C19*80%</f>
        <v>4167600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1585500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10853.125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O29" sqref="O2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414.95219999999995</v>
      </c>
      <c r="C2" s="4">
        <f t="shared" ref="C2:C16" si="1">B2*1.2</f>
        <v>497.94263999999993</v>
      </c>
      <c r="D2" s="4">
        <f t="shared" ref="D2:D16" si="2">C2*1.2</f>
        <v>597.53116799999987</v>
      </c>
      <c r="E2" s="5">
        <f t="shared" ref="E2:E16" si="3">R2</f>
        <v>4500000</v>
      </c>
      <c r="F2" s="4">
        <f t="shared" ref="F2:F15" si="4">ROUND((E2/B2),0)</f>
        <v>10845</v>
      </c>
      <c r="G2" s="4">
        <f t="shared" ref="G2:G15" si="5">ROUND((E2/C2),0)</f>
        <v>9037</v>
      </c>
      <c r="H2" s="4">
        <f t="shared" ref="H2:H15" si="6">ROUND((E2/D2),0)</f>
        <v>7531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38.55*10.764</f>
        <v>414.95219999999995</v>
      </c>
      <c r="R2" s="74">
        <v>4500000</v>
      </c>
      <c r="S2" s="2" t="s">
        <v>84</v>
      </c>
    </row>
    <row r="3" spans="1:19" x14ac:dyDescent="0.25">
      <c r="A3" s="4">
        <v>2</v>
      </c>
      <c r="B3" s="4">
        <f t="shared" si="0"/>
        <v>414.95219999999995</v>
      </c>
      <c r="C3" s="4">
        <f t="shared" si="1"/>
        <v>497.94263999999993</v>
      </c>
      <c r="D3" s="4">
        <f t="shared" si="2"/>
        <v>597.53116799999987</v>
      </c>
      <c r="E3" s="5">
        <f t="shared" si="3"/>
        <v>4500000</v>
      </c>
      <c r="F3" s="4">
        <f t="shared" si="4"/>
        <v>10845</v>
      </c>
      <c r="G3" s="4">
        <f t="shared" si="5"/>
        <v>9037</v>
      </c>
      <c r="H3" s="4">
        <f t="shared" si="6"/>
        <v>7531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38.55*10.764</f>
        <v>414.95219999999995</v>
      </c>
      <c r="R3" s="74">
        <v>4500000</v>
      </c>
      <c r="S3" s="2" t="s">
        <v>85</v>
      </c>
    </row>
    <row r="4" spans="1:19" x14ac:dyDescent="0.25">
      <c r="A4" s="4">
        <v>3</v>
      </c>
      <c r="B4" s="4">
        <f t="shared" si="0"/>
        <v>461.56031999999999</v>
      </c>
      <c r="C4" s="4">
        <f t="shared" si="1"/>
        <v>553.87238400000001</v>
      </c>
      <c r="D4" s="4">
        <f t="shared" si="2"/>
        <v>664.64686080000001</v>
      </c>
      <c r="E4" s="5">
        <f t="shared" si="3"/>
        <v>5200000</v>
      </c>
      <c r="F4" s="4">
        <f t="shared" si="4"/>
        <v>11266</v>
      </c>
      <c r="G4" s="4">
        <f t="shared" si="5"/>
        <v>9388</v>
      </c>
      <c r="H4" s="4">
        <f t="shared" si="6"/>
        <v>7824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42.88*10.764</f>
        <v>461.56031999999999</v>
      </c>
      <c r="R4" s="75">
        <v>5200000</v>
      </c>
      <c r="S4" s="2" t="s">
        <v>86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453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v>498</v>
      </c>
      <c r="H29" s="10">
        <f>G29/G28</f>
        <v>1.0993377483443709</v>
      </c>
    </row>
    <row r="30" spans="1:19" s="10" customFormat="1" x14ac:dyDescent="0.25">
      <c r="F30" s="52" t="s">
        <v>72</v>
      </c>
      <c r="G30" s="52">
        <v>11000</v>
      </c>
    </row>
    <row r="31" spans="1:19" s="10" customFormat="1" x14ac:dyDescent="0.25">
      <c r="C31" s="70"/>
      <c r="D31" s="70"/>
      <c r="F31" s="70" t="s">
        <v>73</v>
      </c>
      <c r="G31" s="70">
        <f>G28*G30</f>
        <v>4983000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4484700</v>
      </c>
    </row>
    <row r="33" spans="3:7" s="10" customFormat="1" x14ac:dyDescent="0.25">
      <c r="C33" s="70"/>
      <c r="D33" s="70"/>
      <c r="F33" s="70" t="s">
        <v>25</v>
      </c>
      <c r="G33" s="70">
        <f>G31*80%</f>
        <v>3986400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2024-11-23T07:30:52Z</dcterms:modified>
</cp:coreProperties>
</file>