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37" r:id="rId7"/>
    <sheet name="Sheet3" sheetId="31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5"/>
  <c r="P10" i="4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B5" s="1"/>
  <c r="J5"/>
  <c r="I5"/>
  <c r="E5"/>
  <c r="A5"/>
  <c r="P4"/>
  <c r="Q4" s="1"/>
  <c r="B4" s="1"/>
  <c r="J4"/>
  <c r="I4"/>
  <c r="E4"/>
  <c r="A4"/>
  <c r="P3"/>
  <c r="B3" s="1"/>
  <c r="J3"/>
  <c r="I3"/>
  <c r="E3"/>
  <c r="A3"/>
  <c r="Q2"/>
  <c r="B2" s="1"/>
  <c r="J2"/>
  <c r="I2"/>
  <c r="E2"/>
  <c r="A2"/>
  <c r="C3" l="1"/>
  <c r="D3" s="1"/>
  <c r="H3" s="1"/>
  <c r="F3"/>
  <c r="C7"/>
  <c r="D7" s="1"/>
  <c r="F7"/>
  <c r="C2"/>
  <c r="D2" s="1"/>
  <c r="F2"/>
  <c r="C6"/>
  <c r="D6" s="1"/>
  <c r="F6"/>
  <c r="C10"/>
  <c r="D10" s="1"/>
  <c r="F10"/>
  <c r="C5"/>
  <c r="D5" s="1"/>
  <c r="F5"/>
  <c r="C9"/>
  <c r="D9" s="1"/>
  <c r="H9" s="1"/>
  <c r="F9"/>
  <c r="C4"/>
  <c r="D4" s="1"/>
  <c r="F4"/>
  <c r="C8"/>
  <c r="D8" s="1"/>
  <c r="H8" s="1"/>
  <c r="F8"/>
  <c r="G6"/>
  <c r="G10"/>
  <c r="G4"/>
  <c r="G8"/>
  <c r="G7"/>
  <c r="H2"/>
  <c r="H4"/>
  <c r="H5"/>
  <c r="H6"/>
  <c r="H7"/>
  <c r="H10"/>
  <c r="G5" l="1"/>
  <c r="G3"/>
  <c r="G9"/>
  <c r="G2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5"/>
  <c r="B15" s="1"/>
  <c r="C15" s="1"/>
  <c r="P15"/>
  <c r="J15"/>
  <c r="I15"/>
  <c r="E15"/>
  <c r="F15" s="1"/>
  <c r="A15"/>
  <c r="Q14"/>
  <c r="B14" s="1"/>
  <c r="P14"/>
  <c r="J14"/>
  <c r="I14"/>
  <c r="E14"/>
  <c r="A14"/>
  <c r="D11" l="1"/>
  <c r="H11" s="1"/>
  <c r="G11"/>
  <c r="G13"/>
  <c r="D13"/>
  <c r="H13" s="1"/>
  <c r="G12"/>
  <c r="D12"/>
  <c r="H12" s="1"/>
  <c r="F14"/>
  <c r="C14"/>
  <c r="G15"/>
  <c r="D15"/>
  <c r="H15" s="1"/>
  <c r="N8" i="24"/>
  <c r="N7"/>
  <c r="N6"/>
  <c r="N5"/>
  <c r="G14" i="4" l="1"/>
  <c r="D14"/>
  <c r="H14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6" s="1"/>
  <c r="C10" l="1"/>
  <c r="C11" s="1"/>
  <c r="C12" s="1"/>
  <c r="C13" s="1"/>
  <c r="C19" s="1"/>
  <c r="C21" l="1"/>
  <c r="C20"/>
  <c r="C25"/>
  <c r="B20" l="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<sst xmlns="http://schemas.openxmlformats.org/spreadsheetml/2006/main" count="130" uniqueCount="100">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</sst>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161925</xdr:rowOff>
    </xdr:from>
    <xdr:to>
      <xdr:col>9</xdr:col>
      <xdr:colOff>504825</xdr:colOff>
      <xdr:row>31</xdr:row>
      <xdr:rowOff>66675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61925"/>
          <a:ext cx="5781675" cy="5810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422412</xdr:colOff>
      <xdr:row>5</xdr:row>
      <xdr:rowOff>0</xdr:rowOff>
    </xdr:from>
    <xdr:to>
      <xdr:col>12</xdr:col>
      <xdr:colOff>361949</xdr:colOff>
      <xdr:row>35</xdr:row>
      <xdr:rowOff>133350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74064" y="952500"/>
          <a:ext cx="4842842" cy="5848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265043</xdr:colOff>
      <xdr:row>3</xdr:row>
      <xdr:rowOff>91109</xdr:rowOff>
    </xdr:from>
    <xdr:to>
      <xdr:col>8</xdr:col>
      <xdr:colOff>426969</xdr:colOff>
      <xdr:row>34</xdr:row>
      <xdr:rowOff>33959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7956" y="662609"/>
          <a:ext cx="4452317" cy="5848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7</xdr:row>
      <xdr:rowOff>28575</xdr:rowOff>
    </xdr:from>
    <xdr:to>
      <xdr:col>12</xdr:col>
      <xdr:colOff>447675</xdr:colOff>
      <xdr:row>34</xdr:row>
      <xdr:rowOff>76200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4950" y="1362075"/>
          <a:ext cx="6257925" cy="5191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35035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33000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33000</v>
      </c>
      <c r="D5" s="56" t="s">
        <v>61</v>
      </c>
      <c r="E5" s="57">
        <f>ROUND(C5/10.764,0)</f>
        <v>3066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11000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0.25</v>
      </c>
      <c r="D8" s="98">
        <f>1-C8</f>
        <v>0.75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16500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27500</v>
      </c>
      <c r="D10" s="56" t="s">
        <v>61</v>
      </c>
      <c r="E10" s="57">
        <f>ROUND(C10/10.764,0)</f>
        <v>2555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1999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25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35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485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1239175</v>
      </c>
      <c r="D17" s="71"/>
      <c r="E17" s="71">
        <f>C16*2000</f>
        <v>970000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C3" sqref="C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3800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1800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25</v>
      </c>
      <c r="D7" s="24"/>
      <c r="F7" s="74"/>
      <c r="G7" s="74"/>
    </row>
    <row r="8" spans="1:9">
      <c r="A8" s="15" t="s">
        <v>18</v>
      </c>
      <c r="B8" s="23"/>
      <c r="C8" s="24">
        <f>C9-C7</f>
        <v>35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37.5</v>
      </c>
      <c r="D10" s="24"/>
      <c r="F10" s="74"/>
      <c r="G10" s="74"/>
    </row>
    <row r="11" spans="1:9">
      <c r="A11" s="15"/>
      <c r="B11" s="25"/>
      <c r="C11" s="26">
        <f>C10%</f>
        <v>0.375</v>
      </c>
      <c r="D11" s="26"/>
      <c r="F11" s="74"/>
      <c r="G11" s="74"/>
    </row>
    <row r="12" spans="1:9">
      <c r="A12" s="15" t="s">
        <v>21</v>
      </c>
      <c r="B12" s="18"/>
      <c r="C12" s="19">
        <f>C6*C11</f>
        <v>750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1250</v>
      </c>
      <c r="D13" s="22"/>
      <c r="F13" s="74"/>
      <c r="G13" s="74"/>
    </row>
    <row r="14" spans="1:9">
      <c r="A14" s="15" t="s">
        <v>15</v>
      </c>
      <c r="B14" s="18"/>
      <c r="C14" s="19">
        <f>C5</f>
        <v>1800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3050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485</v>
      </c>
      <c r="D18" s="72"/>
      <c r="E18" s="73"/>
      <c r="F18" s="74"/>
      <c r="G18" s="74"/>
    </row>
    <row r="19" spans="1:7">
      <c r="A19" s="15"/>
      <c r="B19" s="6"/>
      <c r="C19" s="29">
        <f>C18*C16</f>
        <v>1479250</v>
      </c>
      <c r="D19" s="74" t="s">
        <v>68</v>
      </c>
      <c r="E19" s="29"/>
      <c r="F19" s="74"/>
      <c r="G19" s="74"/>
    </row>
    <row r="20" spans="1:7">
      <c r="A20" s="15"/>
      <c r="B20" s="53">
        <f>C20*90%</f>
        <v>1131626.25</v>
      </c>
      <c r="C20" s="30">
        <f>C19*85%</f>
        <v>1257362.5</v>
      </c>
      <c r="D20" s="74" t="s">
        <v>24</v>
      </c>
      <c r="E20" s="30"/>
      <c r="F20" s="74"/>
      <c r="G20" s="74"/>
    </row>
    <row r="21" spans="1:7">
      <c r="A21" s="15"/>
      <c r="C21" s="30">
        <f>C19*70%</f>
        <v>1035474.9999999999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970000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3081.7708333333335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R5" sqref="R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1094.1666666666667</v>
      </c>
      <c r="C2" s="4">
        <f t="shared" ref="C2:C10" si="2">B2*1.2</f>
        <v>1313</v>
      </c>
      <c r="D2" s="4">
        <f t="shared" ref="D2:D10" si="3">C2*1.2</f>
        <v>1575.6</v>
      </c>
      <c r="E2" s="5">
        <f t="shared" ref="E2:E10" si="4">R2</f>
        <v>5400000</v>
      </c>
      <c r="F2" s="4">
        <f t="shared" ref="F2:F10" si="5">ROUND((E2/B2),0)</f>
        <v>4935</v>
      </c>
      <c r="G2" s="4">
        <f t="shared" ref="G2:G10" si="6">ROUND((E2/C2),0)</f>
        <v>4113</v>
      </c>
      <c r="H2" s="4">
        <f t="shared" ref="H2:H10" si="7">ROUND((E2/D2),0)</f>
        <v>3427</v>
      </c>
      <c r="I2" s="4">
        <f t="shared" ref="I2:I10" si="8">T2</f>
        <v>0</v>
      </c>
      <c r="J2" s="4">
        <f t="shared" ref="J2:J10" si="9">U2</f>
        <v>0</v>
      </c>
      <c r="K2" s="71"/>
      <c r="L2" s="71"/>
      <c r="M2" s="71"/>
      <c r="N2" s="71"/>
      <c r="O2" s="71">
        <v>0</v>
      </c>
      <c r="P2" s="71">
        <v>1313</v>
      </c>
      <c r="Q2" s="71">
        <f t="shared" ref="Q2:Q10" si="10">P2/1.2</f>
        <v>1094.1666666666667</v>
      </c>
      <c r="R2" s="2">
        <v>5400000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705</v>
      </c>
      <c r="C3" s="4">
        <f t="shared" si="2"/>
        <v>846</v>
      </c>
      <c r="D3" s="4">
        <f t="shared" si="3"/>
        <v>1015.1999999999999</v>
      </c>
      <c r="E3" s="5">
        <f t="shared" si="4"/>
        <v>3800000</v>
      </c>
      <c r="F3" s="4">
        <f t="shared" si="5"/>
        <v>5390</v>
      </c>
      <c r="G3" s="4">
        <f t="shared" si="6"/>
        <v>4492</v>
      </c>
      <c r="H3" s="4">
        <f t="shared" si="7"/>
        <v>3743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705</v>
      </c>
      <c r="R3" s="2">
        <v>3800000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565.97222222222229</v>
      </c>
      <c r="C4" s="4">
        <f t="shared" si="2"/>
        <v>679.16666666666674</v>
      </c>
      <c r="D4" s="4">
        <f t="shared" si="3"/>
        <v>815.00000000000011</v>
      </c>
      <c r="E4" s="5">
        <f t="shared" si="4"/>
        <v>3200000</v>
      </c>
      <c r="F4" s="4">
        <f t="shared" si="5"/>
        <v>5654</v>
      </c>
      <c r="G4" s="4">
        <f t="shared" si="6"/>
        <v>4712</v>
      </c>
      <c r="H4" s="4">
        <f t="shared" si="7"/>
        <v>3926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815</v>
      </c>
      <c r="P4" s="71">
        <f>O4/1.2</f>
        <v>679.16666666666674</v>
      </c>
      <c r="Q4" s="71">
        <f t="shared" si="10"/>
        <v>565.97222222222229</v>
      </c>
      <c r="R4" s="2">
        <v>3200000</v>
      </c>
      <c r="S4" s="2"/>
      <c r="T4" s="2"/>
    </row>
    <row r="5" spans="1:35">
      <c r="A5" s="4">
        <f t="shared" si="0"/>
        <v>0</v>
      </c>
      <c r="B5" s="4">
        <f t="shared" si="1"/>
        <v>469</v>
      </c>
      <c r="C5" s="4">
        <f t="shared" si="2"/>
        <v>562.79999999999995</v>
      </c>
      <c r="D5" s="4">
        <f t="shared" si="3"/>
        <v>675.3599999999999</v>
      </c>
      <c r="E5" s="5">
        <f t="shared" si="4"/>
        <v>3200000</v>
      </c>
      <c r="F5" s="4">
        <f t="shared" si="5"/>
        <v>6823</v>
      </c>
      <c r="G5" s="4">
        <f t="shared" si="6"/>
        <v>5686</v>
      </c>
      <c r="H5" s="4">
        <f t="shared" si="7"/>
        <v>4738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v>469</v>
      </c>
      <c r="R5" s="2">
        <v>3200000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:P8" si="11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ref="A11:A13" si="12">N11</f>
        <v>0</v>
      </c>
      <c r="B11" s="4">
        <f t="shared" ref="B11:B13" si="13">Q11</f>
        <v>0</v>
      </c>
      <c r="C11" s="4">
        <f t="shared" ref="C11:C13" si="14">B11*1.2</f>
        <v>0</v>
      </c>
      <c r="D11" s="4">
        <f t="shared" ref="D11:D13" si="15">C11*1.2</f>
        <v>0</v>
      </c>
      <c r="E11" s="5">
        <f t="shared" ref="E11:E13" si="16">R11</f>
        <v>0</v>
      </c>
      <c r="F11" s="4" t="e">
        <f t="shared" ref="F11:F13" si="17">ROUND((E11/B11),0)</f>
        <v>#DIV/0!</v>
      </c>
      <c r="G11" s="4" t="e">
        <f t="shared" ref="G11:G13" si="18">ROUND((E11/C11),0)</f>
        <v>#DIV/0!</v>
      </c>
      <c r="H11" s="4" t="e">
        <f t="shared" ref="H11:H13" si="19">ROUND((E11/D11),0)</f>
        <v>#DIV/0!</v>
      </c>
      <c r="I11" s="4">
        <f t="shared" ref="I11:I13" si="20">T11</f>
        <v>0</v>
      </c>
      <c r="J11" s="4">
        <f t="shared" ref="J11:J13" si="21">U11</f>
        <v>0</v>
      </c>
      <c r="K11" s="71"/>
      <c r="L11" s="71"/>
      <c r="M11" s="71"/>
      <c r="N11" s="71"/>
      <c r="O11" s="71">
        <v>0</v>
      </c>
      <c r="P11" s="71">
        <f t="shared" ref="P11" si="22">O11/1.2</f>
        <v>0</v>
      </c>
      <c r="Q11" s="71">
        <f t="shared" ref="Q11:Q13" si="23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34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ref="P16:P17" si="44">O16/1.2</f>
        <v>0</v>
      </c>
      <c r="Q16">
        <f t="shared" ref="Q16:Q18" si="45">P16/1.2</f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 t="shared" si="44"/>
        <v>0</v>
      </c>
      <c r="Q17">
        <f t="shared" si="45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zoomScale="145" zoomScaleNormal="145" workbookViewId="0">
      <selection activeCell="H7" sqref="H7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E6" zoomScale="115" zoomScaleNormal="115" workbookViewId="0">
      <selection activeCell="K14" sqref="K14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B4" zoomScale="115" zoomScaleNormal="115" workbookViewId="0">
      <selection activeCell="H15" sqref="H1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B5" workbookViewId="0">
      <selection activeCell="I18" sqref="I1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Sheet4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2024-11-22T07:56:41Z</dcterms:modified>
</cp:coreProperties>
</file>