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F17136F-5FC5-4AAC-8C4B-CBDAB493979A}" xr6:coauthVersionLast="47" xr6:coauthVersionMax="47" xr10:uidLastSave="{00000000-0000-0000-0000-000000000000}"/>
  <bookViews>
    <workbookView xWindow="14250" yWindow="570" windowWidth="15810" windowHeight="154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J23" i="1"/>
  <c r="J10" i="1"/>
  <c r="J11" i="1" s="1"/>
  <c r="J8" i="1"/>
  <c r="J6" i="1"/>
  <c r="J5" i="1"/>
  <c r="J14" i="1" s="1"/>
  <c r="J12" i="1" l="1"/>
  <c r="J13" i="1" s="1"/>
  <c r="J16" i="1" s="1"/>
  <c r="J19" i="1" s="1"/>
  <c r="J25" i="1" l="1"/>
  <c r="J21" i="1"/>
  <c r="J20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<sst xmlns="http://schemas.openxmlformats.org/spreadsheetml/2006/main" count="40" uniqueCount="19">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</sst>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43" fontId="5" fillId="2" borderId="0" xfId="0" applyNumberFormat="1" applyFont="1" applyFill="1"/>
    <xf numFmtId="9" fontId="0" fillId="2" borderId="0" xfId="0" applyNumberFormat="1" applyFill="1"/>
    <xf numFmtId="9" fontId="6" fillId="0" borderId="0" xfId="0" applyNumberFormat="1" applyFont="1"/>
    <xf numFmtId="43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2.28515625" customWidth="1"/>
    <col min="6" max="6" width="15.42578125" bestFit="1" customWidth="1"/>
    <col min="7" max="7" width="17.140625" style="16" customWidth="1"/>
    <col min="8" max="8" width="13.42578125" bestFit="1" customWidth="1"/>
    <col min="10" max="10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5"/>
      <c r="D1" s="20"/>
      <c r="G1" s="15"/>
      <c r="L1" s="3"/>
    </row>
    <row r="2" spans="1:12" x14ac:dyDescent="0.25">
      <c r="A2" s="4"/>
      <c r="D2" s="21"/>
      <c r="L2" s="5"/>
    </row>
    <row r="3" spans="1:12" x14ac:dyDescent="0.25">
      <c r="A3" s="4" t="s">
        <v>0</v>
      </c>
      <c r="B3" s="6"/>
      <c r="C3" s="26">
        <v>72000</v>
      </c>
      <c r="D3" s="28" t="s">
        <v>17</v>
      </c>
      <c r="G3" s="26"/>
      <c r="H3" s="4" t="s">
        <v>0</v>
      </c>
      <c r="I3" s="6"/>
      <c r="J3" s="26">
        <v>48000</v>
      </c>
      <c r="K3" s="28" t="s">
        <v>17</v>
      </c>
      <c r="L3" s="5"/>
    </row>
    <row r="4" spans="1:12" ht="45" x14ac:dyDescent="0.25">
      <c r="A4" s="7" t="s">
        <v>1</v>
      </c>
      <c r="B4" s="6"/>
      <c r="C4" s="26">
        <v>2500</v>
      </c>
      <c r="D4" s="22"/>
      <c r="G4" s="26"/>
      <c r="H4" s="7" t="s">
        <v>1</v>
      </c>
      <c r="I4" s="6"/>
      <c r="J4" s="26">
        <v>2500</v>
      </c>
      <c r="K4" s="22"/>
      <c r="L4" s="5"/>
    </row>
    <row r="5" spans="1:12" x14ac:dyDescent="0.25">
      <c r="A5" s="4" t="s">
        <v>2</v>
      </c>
      <c r="B5" s="6"/>
      <c r="C5" s="26">
        <f>C3-C4</f>
        <v>69500</v>
      </c>
      <c r="D5" s="22"/>
      <c r="G5" s="26"/>
      <c r="H5" s="4" t="s">
        <v>2</v>
      </c>
      <c r="I5" s="6"/>
      <c r="J5" s="26">
        <f>J3-J4</f>
        <v>45500</v>
      </c>
      <c r="K5" s="22"/>
      <c r="L5" s="5"/>
    </row>
    <row r="6" spans="1:12" x14ac:dyDescent="0.25">
      <c r="A6" s="4" t="s">
        <v>3</v>
      </c>
      <c r="B6" s="6"/>
      <c r="C6" s="26">
        <f>C4</f>
        <v>2500</v>
      </c>
      <c r="D6" s="22"/>
      <c r="G6" s="26"/>
      <c r="H6" s="4" t="s">
        <v>3</v>
      </c>
      <c r="I6" s="6"/>
      <c r="J6" s="26">
        <f>J4</f>
        <v>2500</v>
      </c>
      <c r="K6" s="22"/>
      <c r="L6" s="5"/>
    </row>
    <row r="7" spans="1:12" x14ac:dyDescent="0.25">
      <c r="A7" s="4" t="s">
        <v>4</v>
      </c>
      <c r="B7" s="8"/>
      <c r="C7" s="23">
        <v>0</v>
      </c>
      <c r="D7" s="31">
        <v>2024</v>
      </c>
      <c r="G7" s="23"/>
      <c r="H7" s="4" t="s">
        <v>4</v>
      </c>
      <c r="I7" s="8"/>
      <c r="J7" s="23">
        <v>0</v>
      </c>
      <c r="K7" s="31">
        <v>2024</v>
      </c>
      <c r="L7" s="5"/>
    </row>
    <row r="8" spans="1:12" x14ac:dyDescent="0.25">
      <c r="A8" s="4" t="s">
        <v>5</v>
      </c>
      <c r="B8" s="8"/>
      <c r="C8" s="23">
        <f>C9-C7</f>
        <v>60</v>
      </c>
      <c r="D8" s="23">
        <v>2021</v>
      </c>
      <c r="G8" s="23"/>
      <c r="H8" s="4" t="s">
        <v>5</v>
      </c>
      <c r="I8" s="8"/>
      <c r="J8" s="23">
        <f>J9-J7</f>
        <v>60</v>
      </c>
      <c r="K8" s="23">
        <v>2021</v>
      </c>
      <c r="L8" s="5"/>
    </row>
    <row r="9" spans="1:12" x14ac:dyDescent="0.25">
      <c r="A9" s="4" t="s">
        <v>6</v>
      </c>
      <c r="B9" s="8"/>
      <c r="C9" s="23">
        <v>60</v>
      </c>
      <c r="D9" s="23"/>
      <c r="G9" s="23"/>
      <c r="H9" s="4" t="s">
        <v>6</v>
      </c>
      <c r="I9" s="8"/>
      <c r="J9" s="23">
        <v>60</v>
      </c>
      <c r="K9" s="23"/>
      <c r="L9" s="5"/>
    </row>
    <row r="10" spans="1:12" ht="45" x14ac:dyDescent="0.25">
      <c r="A10" s="7" t="s">
        <v>12</v>
      </c>
      <c r="B10" s="8"/>
      <c r="C10" s="23">
        <f>90*C7/C9</f>
        <v>0</v>
      </c>
      <c r="D10" s="23"/>
      <c r="G10" s="23"/>
      <c r="H10" s="7" t="s">
        <v>12</v>
      </c>
      <c r="I10" s="8"/>
      <c r="J10" s="23">
        <f>90*J7/J9</f>
        <v>0</v>
      </c>
      <c r="K10" s="23"/>
      <c r="L10" s="5"/>
    </row>
    <row r="11" spans="1:12" x14ac:dyDescent="0.25">
      <c r="A11" s="4"/>
      <c r="B11" s="9"/>
      <c r="C11" s="24">
        <f>C10%</f>
        <v>0</v>
      </c>
      <c r="D11" s="24"/>
      <c r="G11" s="24"/>
      <c r="H11" s="4"/>
      <c r="I11" s="9"/>
      <c r="J11" s="24">
        <f>J10%</f>
        <v>0</v>
      </c>
      <c r="K11" s="24"/>
      <c r="L11" s="5"/>
    </row>
    <row r="12" spans="1:12" x14ac:dyDescent="0.25">
      <c r="A12" s="4" t="s">
        <v>7</v>
      </c>
      <c r="B12" s="6"/>
      <c r="C12" s="26">
        <f>C6*C11</f>
        <v>0</v>
      </c>
      <c r="D12" s="22"/>
      <c r="G12" s="26"/>
      <c r="H12" s="4" t="s">
        <v>7</v>
      </c>
      <c r="I12" s="6"/>
      <c r="J12" s="26">
        <f>J6*J11</f>
        <v>0</v>
      </c>
      <c r="K12" s="22"/>
      <c r="L12" s="5"/>
    </row>
    <row r="13" spans="1:12" x14ac:dyDescent="0.25">
      <c r="A13" s="4" t="s">
        <v>8</v>
      </c>
      <c r="B13" s="6"/>
      <c r="C13" s="26">
        <f>C6-C12</f>
        <v>2500</v>
      </c>
      <c r="D13" s="22"/>
      <c r="G13" s="26"/>
      <c r="H13" s="4" t="s">
        <v>8</v>
      </c>
      <c r="I13" s="6"/>
      <c r="J13" s="26">
        <f>J6-J12</f>
        <v>2500</v>
      </c>
      <c r="K13" s="22"/>
      <c r="L13" s="5"/>
    </row>
    <row r="14" spans="1:12" x14ac:dyDescent="0.25">
      <c r="A14" s="4" t="s">
        <v>2</v>
      </c>
      <c r="B14" s="6"/>
      <c r="C14" s="26">
        <f>C5</f>
        <v>69500</v>
      </c>
      <c r="D14" s="22"/>
      <c r="G14" s="26"/>
      <c r="H14" s="4" t="s">
        <v>2</v>
      </c>
      <c r="I14" s="6"/>
      <c r="J14" s="26">
        <f>J5</f>
        <v>45500</v>
      </c>
      <c r="K14" s="22"/>
      <c r="L14" s="5"/>
    </row>
    <row r="15" spans="1:12" x14ac:dyDescent="0.25">
      <c r="B15" s="6"/>
      <c r="C15" s="26"/>
      <c r="D15" s="22"/>
      <c r="G15" s="26"/>
      <c r="I15" s="6"/>
      <c r="J15" s="26"/>
      <c r="K15" s="22"/>
      <c r="L15" s="5"/>
    </row>
    <row r="16" spans="1:12" x14ac:dyDescent="0.25">
      <c r="A16" s="29" t="s">
        <v>13</v>
      </c>
      <c r="B16" s="32"/>
      <c r="C16" s="28">
        <f>C14+C13</f>
        <v>72000</v>
      </c>
      <c r="D16" s="22"/>
      <c r="G16" s="28"/>
      <c r="H16" s="29" t="s">
        <v>13</v>
      </c>
      <c r="I16" s="32"/>
      <c r="J16" s="28">
        <f>J14+J13</f>
        <v>48000</v>
      </c>
      <c r="K16" s="22"/>
      <c r="L16" s="5"/>
    </row>
    <row r="17" spans="1:12" x14ac:dyDescent="0.25">
      <c r="B17" s="8"/>
      <c r="C17" s="23"/>
      <c r="D17" s="23"/>
      <c r="G17" s="23"/>
      <c r="I17" s="8"/>
      <c r="J17" s="23"/>
      <c r="K17" s="23"/>
      <c r="L17" s="5"/>
    </row>
    <row r="18" spans="1:12" x14ac:dyDescent="0.25">
      <c r="A18" s="29" t="s">
        <v>18</v>
      </c>
      <c r="B18" s="30"/>
      <c r="C18" s="31">
        <v>972</v>
      </c>
      <c r="D18" s="23"/>
      <c r="G18" s="31"/>
      <c r="H18" s="29" t="s">
        <v>18</v>
      </c>
      <c r="I18" s="30"/>
      <c r="J18" s="31">
        <v>972</v>
      </c>
      <c r="K18" s="23"/>
      <c r="L18" s="5"/>
    </row>
    <row r="19" spans="1:12" x14ac:dyDescent="0.25">
      <c r="A19" s="4" t="s">
        <v>16</v>
      </c>
      <c r="B19" s="34"/>
      <c r="C19" s="27">
        <f>C16*C18+D20</f>
        <v>69984000</v>
      </c>
      <c r="D19" s="33"/>
      <c r="G19" s="27"/>
      <c r="H19" s="4" t="s">
        <v>16</v>
      </c>
      <c r="I19" s="34"/>
      <c r="J19" s="27">
        <f>J16*J18+K20</f>
        <v>46656000</v>
      </c>
      <c r="K19" s="33"/>
      <c r="L19" s="10"/>
    </row>
    <row r="20" spans="1:12" x14ac:dyDescent="0.25">
      <c r="A20" s="4" t="s">
        <v>14</v>
      </c>
      <c r="C20" s="17">
        <f>C19*0.9</f>
        <v>62985600</v>
      </c>
      <c r="D20" s="35"/>
      <c r="E20" s="36"/>
      <c r="G20" s="17"/>
      <c r="H20" s="4" t="s">
        <v>14</v>
      </c>
      <c r="J20" s="17">
        <f>J19*0.9</f>
        <v>41990400</v>
      </c>
      <c r="K20" s="35"/>
      <c r="L20" s="5"/>
    </row>
    <row r="21" spans="1:12" x14ac:dyDescent="0.25">
      <c r="A21" s="4" t="s">
        <v>15</v>
      </c>
      <c r="C21" s="17">
        <f>C19*0.8</f>
        <v>55987200</v>
      </c>
      <c r="D21" s="17"/>
      <c r="E21" s="37"/>
      <c r="G21" s="17"/>
      <c r="H21" s="4" t="s">
        <v>15</v>
      </c>
      <c r="J21" s="17">
        <f>J19*0.8</f>
        <v>37324800</v>
      </c>
      <c r="K21" s="17"/>
      <c r="L21" s="5"/>
    </row>
    <row r="22" spans="1:12" x14ac:dyDescent="0.25">
      <c r="A22" s="4"/>
      <c r="D22" s="23"/>
      <c r="H22" s="4"/>
      <c r="J22" s="16"/>
      <c r="K22" s="23"/>
      <c r="L22" s="13"/>
    </row>
    <row r="23" spans="1:12" x14ac:dyDescent="0.25">
      <c r="A23" s="11" t="s">
        <v>9</v>
      </c>
      <c r="B23" s="12"/>
      <c r="C23" s="25">
        <f>C4*972*1.1</f>
        <v>2673000</v>
      </c>
      <c r="D23" s="25"/>
      <c r="G23" s="25"/>
      <c r="H23" s="11" t="s">
        <v>9</v>
      </c>
      <c r="I23" s="12"/>
      <c r="J23" s="25">
        <f>J4*J18</f>
        <v>2430000</v>
      </c>
      <c r="K23" s="25"/>
    </row>
    <row r="24" spans="1:12" x14ac:dyDescent="0.25">
      <c r="A24" s="4" t="s">
        <v>10</v>
      </c>
      <c r="H24" s="4" t="s">
        <v>10</v>
      </c>
      <c r="J24" s="16"/>
      <c r="K24" s="16"/>
    </row>
    <row r="25" spans="1:12" x14ac:dyDescent="0.25">
      <c r="A25" s="19" t="s">
        <v>11</v>
      </c>
      <c r="B25" s="16"/>
      <c r="C25" s="17">
        <f>C19*0.04/12</f>
        <v>233280</v>
      </c>
      <c r="D25" s="17"/>
      <c r="E25" s="30"/>
      <c r="G25" s="17"/>
      <c r="H25" s="19" t="s">
        <v>11</v>
      </c>
      <c r="I25" s="16"/>
      <c r="J25" s="17">
        <f>J19*0.04/12</f>
        <v>155520</v>
      </c>
      <c r="K25" s="17"/>
    </row>
    <row r="26" spans="1:12" x14ac:dyDescent="0.25">
      <c r="C26" s="17"/>
      <c r="D26" s="17"/>
      <c r="G26" s="17"/>
    </row>
    <row r="27" spans="1:12" x14ac:dyDescent="0.25">
      <c r="A27" s="34"/>
      <c r="C27" s="17"/>
      <c r="D27" s="17"/>
      <c r="G27" s="17"/>
    </row>
    <row r="28" spans="1:12" x14ac:dyDescent="0.25">
      <c r="A28" s="34"/>
      <c r="C28"/>
      <c r="D28"/>
      <c r="G28" s="34"/>
    </row>
    <row r="29" spans="1:12" x14ac:dyDescent="0.25">
      <c r="A29" s="34"/>
      <c r="C29"/>
      <c r="D29"/>
      <c r="G29"/>
      <c r="H29" s="38"/>
    </row>
    <row r="30" spans="1:12" x14ac:dyDescent="0.25">
      <c r="C30"/>
      <c r="D30"/>
      <c r="G30"/>
      <c r="H30" s="38"/>
    </row>
    <row r="31" spans="1:12" x14ac:dyDescent="0.25">
      <c r="C31"/>
      <c r="D31"/>
      <c r="G31"/>
      <c r="H31" s="38"/>
    </row>
    <row r="32" spans="1:12" x14ac:dyDescent="0.25">
      <c r="C32"/>
      <c r="D32"/>
      <c r="G32"/>
    </row>
    <row r="33" spans="1:7" x14ac:dyDescent="0.25">
      <c r="C33"/>
      <c r="D33"/>
      <c r="G33"/>
    </row>
    <row r="34" spans="1:7" x14ac:dyDescent="0.25">
      <c r="C34"/>
      <c r="D34"/>
      <c r="G34"/>
    </row>
    <row r="35" spans="1:7" x14ac:dyDescent="0.25">
      <c r="C35"/>
      <c r="D35"/>
      <c r="G35"/>
    </row>
    <row r="36" spans="1:7" x14ac:dyDescent="0.25">
      <c r="C36"/>
      <c r="D36"/>
      <c r="G36"/>
    </row>
    <row r="37" spans="1:7" x14ac:dyDescent="0.25">
      <c r="C37"/>
      <c r="D37"/>
      <c r="G37"/>
    </row>
    <row r="38" spans="1:7" x14ac:dyDescent="0.25">
      <c r="C38"/>
      <c r="D38"/>
      <c r="G38"/>
    </row>
    <row r="39" spans="1:7" x14ac:dyDescent="0.25">
      <c r="C39"/>
      <c r="D39"/>
      <c r="G39"/>
    </row>
    <row r="40" spans="1:7" x14ac:dyDescent="0.25">
      <c r="C40"/>
      <c r="D40"/>
      <c r="G40"/>
    </row>
    <row r="46" spans="1:7" x14ac:dyDescent="0.25">
      <c r="A46" s="18"/>
    </row>
    <row r="59" spans="1:1" ht="15.75" x14ac:dyDescent="0.25">
      <c r="A59" s="14"/>
    </row>
    <row r="60" spans="1:1" ht="15.75" x14ac:dyDescent="0.25">
      <c r="A60" s="14"/>
    </row>
    <row r="61" spans="1:1" ht="15.75" x14ac:dyDescent="0.25">
      <c r="A61" s="14"/>
    </row>
    <row r="62" spans="1:1" ht="15.75" x14ac:dyDescent="0.25">
      <c r="A62" s="14"/>
    </row>
    <row r="63" spans="1:1" ht="15.75" x14ac:dyDescent="0.25">
      <c r="A63" s="14"/>
    </row>
    <row r="64" spans="1:1" ht="15.75" x14ac:dyDescent="0.25">
      <c r="A64" s="14"/>
    </row>
    <row r="65" spans="1:1" ht="15.75" x14ac:dyDescent="0.25">
      <c r="A65" s="14"/>
    </row>
    <row r="84" spans="3:3" x14ac:dyDescent="0.25">
      <c r="C84" s="16">
        <f>C83*C82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2024-12-06T07:25:44Z</dcterms:modified>
</cp:coreProperties>
</file>