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Vinayak Kalani\"/>
    </mc:Choice>
  </mc:AlternateContent>
  <xr:revisionPtr revIDLastSave="0" documentId="13_ncr:1_{0F7715F9-0B17-4E95-BD8F-9B8EE2B07CE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6" i="4" l="1"/>
  <c r="D35" i="4"/>
  <c r="D34" i="4"/>
  <c r="I30" i="4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<sst xmlns="http://schemas.openxmlformats.org/spreadsheetml/2006/main" count="148" uniqueCount="100">
  <si>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</si>
  <si>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</si>
  <si>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</si>
  <si>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</si>
  <si>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</si>
  <si>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</si>
  <si>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</si>
  <si>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</si>
  <si>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</si>
  <si>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</si>
  <si>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</si>
  <si>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</si>
  <si>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</si>
  <si>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</si>
  <si>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</si>
  <si>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</si>
  <si>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</si>
  <si>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</si>
  <si>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</si>
  <si>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</si>
  <si>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</si>
  <si>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</si>
  <si>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</si>
  <si>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</si>
  <si>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</si>
  <si>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</si>
  <si>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</si>
  <si>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</si>
  <si>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</si>
  <si>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</si>
  <si>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</si>
  <si>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</si>
  <si>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</si>
  <si>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</si>
  <si>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</si>
  <si>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</si>
  <si>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</si>
  <si>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</si>
  <si>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</si>
  <si>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</si>
  <si>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</si>
  <si>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</si>
  <si>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</si>
  <si>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</si>
  <si>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</si>
  <si>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</si>
  <si>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</si>
  <si>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</si>
  <si>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</si>
  <si>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</si>
  <si>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</si>
  <si>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</si>
  <si>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</si>
  <si>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</si>
  <si>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</si>
  <si>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</si>
  <si>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</si>
  <si>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</si>
  <si>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</si>
  <si>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</si>
  <si>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</si>
  <si>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</si>
  <si>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</si>
  <si>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</si>
  <si>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</si>
  <si>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</si>
  <si>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</si>
  <si>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</si>
  <si>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</si>
  <si>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</si>
  <si>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</si>
  <si>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</si>
  <si>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</si>
  <si>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</si>
  <si>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</si>
  <si>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</si>
  <si>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</si>
  <si>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</si>
  <si>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</si>
  <si>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</si>
  <si>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</si>
  <si>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</si>
  <si>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</si>
  <si>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</si>
  <si>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11.05.2022</t>
  </si>
  <si>
    <t>BALCONY</t>
  </si>
  <si>
    <t>EXCL AREA</t>
  </si>
  <si>
    <t>TACA</t>
  </si>
  <si>
    <t>IGR-27.09.24</t>
  </si>
  <si>
    <t>IGR-26.09.24</t>
  </si>
  <si>
    <t>IGR-29.05.24</t>
  </si>
  <si>
    <t>IGR-27.03.24</t>
  </si>
  <si>
    <t>IGR-05.03.24</t>
  </si>
  <si>
    <t>48-49</t>
  </si>
  <si>
    <t>51-52</t>
  </si>
  <si>
    <t>IGR-01.06.23</t>
  </si>
  <si>
    <t>IGR-31.05.22</t>
  </si>
  <si>
    <t>IGR-11.05.22</t>
  </si>
  <si>
    <t>OUR REPORT - 2022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</si>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</sst>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30244-8ABE-4E96-9E33-77F333BAD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A1150-9FE2-465B-8E5E-B6F3F1A0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73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BE7ED-A9AA-4D77-9705-76F2B9C1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92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A931C-CD17-46B7-A7DF-7573BFDE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497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EE21D-F7BF-4706-A7F5-6D14C05A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5260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A8CF1-6DA1-4B50-AE33-77104CD30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D6298-68CC-4741-B681-EBB34D8D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BAC7CA-B110-4843-9416-502E116E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CB8216-90BD-40E4-82D7-8BEBD384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2A17F-E0B0-47C3-88FF-DD54690F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45578-137E-4CEA-A321-CACCB4A2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33DAF-F67A-4E45-853B-308A6C26E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5E804-E473-4CD0-A7D9-2C2FBE28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B79A6-3130-42BA-98F9-15E948151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54903-DD4E-42F0-AEE5-88A46ED7D66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F2D57-7986-4BDD-AE22-51E6977AB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48BE2-61FB-4CA5-A55A-DC89501C1D9C}">
  <dimension ref="A1"/>
  <sheetViews>
    <sheetView workbookViewId="0">
      <selection activeCell="U25" sqref="U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A592-B7CF-4D6F-A61B-6BBCA30F48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P13" sqref="P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27000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30500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0</v>
      </c>
      <c r="D18" s="24"/>
    </row>
    <row r="19" spans="1:5" x14ac:dyDescent="0.25">
      <c r="A19" s="15" t="s">
        <v>73</v>
      </c>
      <c r="B19" s="6"/>
      <c r="C19" s="30">
        <f>C18*C16</f>
        <v>0</v>
      </c>
      <c r="D19" s="71"/>
      <c r="E19" s="65"/>
    </row>
    <row r="20" spans="1:5" x14ac:dyDescent="0.25">
      <c r="A20" s="15" t="s">
        <v>24</v>
      </c>
      <c r="C20" s="31">
        <f>C19*90%</f>
        <v>0</v>
      </c>
      <c r="D20" s="30"/>
      <c r="E20" s="65"/>
    </row>
    <row r="21" spans="1:5" x14ac:dyDescent="0.25">
      <c r="A21" s="15" t="s">
        <v>25</v>
      </c>
      <c r="C21" s="31">
        <f>C19*80%</f>
        <v>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workbookViewId="0">
      <selection activeCell="V19" sqref="V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6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6457</v>
      </c>
      <c r="C2" s="4">
        <f t="shared" ref="C2:C16" si="1">B2*1.2</f>
        <v>7748.4</v>
      </c>
      <c r="D2" s="4">
        <f t="shared" ref="D2:D16" si="2">C2*1.2</f>
        <v>9298.08</v>
      </c>
      <c r="E2" s="5">
        <f t="shared" ref="E2:E16" si="3">R2</f>
        <v>622220000</v>
      </c>
      <c r="F2" s="4">
        <f t="shared" ref="F2:F15" si="4">ROUND((E2/B2),0)</f>
        <v>96364</v>
      </c>
      <c r="G2" s="4">
        <f t="shared" ref="G2:G15" si="5">ROUND((E2/C2),0)</f>
        <v>80303</v>
      </c>
      <c r="H2" s="4">
        <f t="shared" ref="H2:H15" si="6">ROUND((E2/D2),0)</f>
        <v>66919</v>
      </c>
      <c r="I2" s="4" t="str">
        <f t="shared" ref="I2:I15" si="7">T2</f>
        <v>48-49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6457</v>
      </c>
      <c r="R2" s="2">
        <v>622220000</v>
      </c>
      <c r="S2" s="2" t="s">
        <v>88</v>
      </c>
      <c r="T2" t="s">
        <v>93</v>
      </c>
    </row>
    <row r="3" spans="1:20" x14ac:dyDescent="0.25">
      <c r="A3" s="4">
        <v>2</v>
      </c>
      <c r="B3" s="4">
        <f t="shared" si="0"/>
        <v>5933</v>
      </c>
      <c r="C3" s="4">
        <f t="shared" si="1"/>
        <v>7119.5999999999995</v>
      </c>
      <c r="D3" s="4">
        <f t="shared" si="2"/>
        <v>8543.5199999999986</v>
      </c>
      <c r="E3" s="5">
        <f t="shared" si="3"/>
        <v>485000000</v>
      </c>
      <c r="F3" s="4">
        <f t="shared" si="4"/>
        <v>81746</v>
      </c>
      <c r="G3" s="4">
        <f t="shared" si="5"/>
        <v>68122</v>
      </c>
      <c r="H3" s="4">
        <f t="shared" si="6"/>
        <v>56768</v>
      </c>
      <c r="I3" s="4" t="str">
        <f t="shared" si="7"/>
        <v>51-52</v>
      </c>
      <c r="J3" s="4">
        <f t="shared" si="8"/>
        <v>0</v>
      </c>
      <c r="O3">
        <v>0</v>
      </c>
      <c r="P3">
        <f t="shared" si="9"/>
        <v>0</v>
      </c>
      <c r="Q3">
        <v>5933</v>
      </c>
      <c r="R3" s="2">
        <v>485000000</v>
      </c>
      <c r="S3" s="2" t="s">
        <v>88</v>
      </c>
      <c r="T3" t="s">
        <v>94</v>
      </c>
    </row>
    <row r="4" spans="1:20" x14ac:dyDescent="0.25">
      <c r="A4" s="4">
        <v>3</v>
      </c>
      <c r="B4" s="4">
        <f t="shared" si="0"/>
        <v>5933</v>
      </c>
      <c r="C4" s="4">
        <f t="shared" si="1"/>
        <v>7119.5999999999995</v>
      </c>
      <c r="D4" s="4">
        <f t="shared" si="2"/>
        <v>8543.5199999999986</v>
      </c>
      <c r="E4" s="5">
        <f t="shared" si="3"/>
        <v>406440552</v>
      </c>
      <c r="F4" s="4">
        <f t="shared" si="4"/>
        <v>68505</v>
      </c>
      <c r="G4" s="4">
        <f t="shared" si="5"/>
        <v>57088</v>
      </c>
      <c r="H4" s="4">
        <f t="shared" si="6"/>
        <v>47573</v>
      </c>
      <c r="I4" s="4" t="str">
        <f t="shared" si="7"/>
        <v>51-52</v>
      </c>
      <c r="J4" s="4">
        <f t="shared" si="8"/>
        <v>0</v>
      </c>
      <c r="O4">
        <v>0</v>
      </c>
      <c r="P4">
        <f t="shared" si="9"/>
        <v>0</v>
      </c>
      <c r="Q4">
        <v>5933</v>
      </c>
      <c r="R4" s="2">
        <v>406440552</v>
      </c>
      <c r="S4" s="2" t="s">
        <v>89</v>
      </c>
      <c r="T4" t="s">
        <v>94</v>
      </c>
    </row>
    <row r="5" spans="1:20" x14ac:dyDescent="0.25">
      <c r="A5" s="4">
        <v>4</v>
      </c>
      <c r="B5" s="4">
        <f t="shared" si="0"/>
        <v>3223</v>
      </c>
      <c r="C5" s="4">
        <f t="shared" si="1"/>
        <v>3867.6</v>
      </c>
      <c r="D5" s="4">
        <f t="shared" si="2"/>
        <v>4641.12</v>
      </c>
      <c r="E5" s="5">
        <f t="shared" si="3"/>
        <v>256484000</v>
      </c>
      <c r="F5" s="4">
        <f t="shared" si="4"/>
        <v>79579</v>
      </c>
      <c r="G5" s="4">
        <f t="shared" si="5"/>
        <v>66316</v>
      </c>
      <c r="H5" s="4">
        <f t="shared" si="6"/>
        <v>55263</v>
      </c>
      <c r="I5" s="4">
        <f t="shared" si="7"/>
        <v>11</v>
      </c>
      <c r="J5" s="4">
        <f t="shared" si="8"/>
        <v>0</v>
      </c>
      <c r="O5">
        <v>0</v>
      </c>
      <c r="P5">
        <f t="shared" si="9"/>
        <v>0</v>
      </c>
      <c r="Q5">
        <v>3223</v>
      </c>
      <c r="R5" s="2">
        <v>256484000</v>
      </c>
      <c r="S5" s="2" t="s">
        <v>90</v>
      </c>
      <c r="T5">
        <v>11</v>
      </c>
    </row>
    <row r="6" spans="1:20" x14ac:dyDescent="0.25">
      <c r="A6" s="4">
        <v>5</v>
      </c>
      <c r="B6" s="4">
        <f t="shared" si="0"/>
        <v>3223</v>
      </c>
      <c r="C6" s="4">
        <f t="shared" si="1"/>
        <v>3867.6</v>
      </c>
      <c r="D6" s="4">
        <f t="shared" si="2"/>
        <v>4641.12</v>
      </c>
      <c r="E6" s="5">
        <f t="shared" si="3"/>
        <v>249100000</v>
      </c>
      <c r="F6" s="4">
        <f t="shared" si="4"/>
        <v>77288</v>
      </c>
      <c r="G6" s="4">
        <f t="shared" si="5"/>
        <v>64407</v>
      </c>
      <c r="H6" s="4">
        <f t="shared" si="6"/>
        <v>53672</v>
      </c>
      <c r="I6" s="4">
        <f t="shared" si="7"/>
        <v>12</v>
      </c>
      <c r="J6" s="4">
        <f t="shared" si="8"/>
        <v>0</v>
      </c>
      <c r="O6">
        <v>0</v>
      </c>
      <c r="P6">
        <f t="shared" si="9"/>
        <v>0</v>
      </c>
      <c r="Q6">
        <v>3223</v>
      </c>
      <c r="R6" s="2">
        <v>249100000</v>
      </c>
      <c r="S6" s="2" t="s">
        <v>91</v>
      </c>
      <c r="T6">
        <v>12</v>
      </c>
    </row>
    <row r="7" spans="1:20" x14ac:dyDescent="0.25">
      <c r="A7" s="4">
        <v>6</v>
      </c>
      <c r="B7" s="4">
        <f t="shared" si="0"/>
        <v>3223</v>
      </c>
      <c r="C7" s="4">
        <f t="shared" si="1"/>
        <v>3867.6</v>
      </c>
      <c r="D7" s="4">
        <f t="shared" si="2"/>
        <v>4641.12</v>
      </c>
      <c r="E7" s="5">
        <f t="shared" si="3"/>
        <v>300454880</v>
      </c>
      <c r="F7" s="73">
        <f t="shared" si="4"/>
        <v>93222</v>
      </c>
      <c r="G7" s="73">
        <f t="shared" si="5"/>
        <v>77685</v>
      </c>
      <c r="H7" s="73">
        <f t="shared" si="6"/>
        <v>64738</v>
      </c>
      <c r="I7" s="73">
        <f t="shared" si="7"/>
        <v>16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3223</v>
      </c>
      <c r="R7" s="74">
        <v>300454880</v>
      </c>
      <c r="S7" s="74" t="s">
        <v>92</v>
      </c>
      <c r="T7" s="7">
        <v>16</v>
      </c>
    </row>
    <row r="8" spans="1:20" x14ac:dyDescent="0.25">
      <c r="A8" s="4">
        <v>7</v>
      </c>
      <c r="B8" s="4">
        <f t="shared" si="0"/>
        <v>3029</v>
      </c>
      <c r="C8" s="4">
        <f t="shared" si="1"/>
        <v>3634.7999999999997</v>
      </c>
      <c r="D8" s="4">
        <f t="shared" si="2"/>
        <v>4361.7599999999993</v>
      </c>
      <c r="E8" s="5">
        <f t="shared" si="3"/>
        <v>217300000</v>
      </c>
      <c r="F8" s="4">
        <f t="shared" si="4"/>
        <v>71740</v>
      </c>
      <c r="G8" s="4">
        <f t="shared" si="5"/>
        <v>59783</v>
      </c>
      <c r="H8" s="4">
        <f t="shared" si="6"/>
        <v>49819</v>
      </c>
      <c r="I8" s="4">
        <f t="shared" si="7"/>
        <v>10</v>
      </c>
      <c r="J8" s="4">
        <f t="shared" si="8"/>
        <v>0</v>
      </c>
      <c r="O8">
        <v>0</v>
      </c>
      <c r="P8">
        <f t="shared" si="9"/>
        <v>0</v>
      </c>
      <c r="Q8">
        <v>3029</v>
      </c>
      <c r="R8" s="2">
        <v>217300000</v>
      </c>
      <c r="S8" s="2" t="s">
        <v>95</v>
      </c>
      <c r="T8">
        <v>10</v>
      </c>
    </row>
    <row r="9" spans="1:20" x14ac:dyDescent="0.25">
      <c r="A9" s="4">
        <v>8</v>
      </c>
      <c r="B9" s="4">
        <f t="shared" si="0"/>
        <v>3415</v>
      </c>
      <c r="C9" s="4">
        <f t="shared" si="1"/>
        <v>4098</v>
      </c>
      <c r="D9" s="4">
        <f t="shared" si="2"/>
        <v>4917.5999999999995</v>
      </c>
      <c r="E9" s="5">
        <f t="shared" si="3"/>
        <v>328096125</v>
      </c>
      <c r="F9" s="73">
        <f t="shared" si="4"/>
        <v>96075</v>
      </c>
      <c r="G9" s="73">
        <f t="shared" si="5"/>
        <v>80063</v>
      </c>
      <c r="H9" s="73">
        <f t="shared" si="6"/>
        <v>66719</v>
      </c>
      <c r="I9" s="73">
        <f t="shared" si="7"/>
        <v>53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3415</v>
      </c>
      <c r="R9" s="74">
        <v>328096125</v>
      </c>
      <c r="S9" s="74" t="s">
        <v>96</v>
      </c>
      <c r="T9" s="7">
        <v>53</v>
      </c>
    </row>
    <row r="10" spans="1:20" x14ac:dyDescent="0.25">
      <c r="A10" s="4">
        <v>9</v>
      </c>
      <c r="B10" s="4">
        <f t="shared" si="0"/>
        <v>3313</v>
      </c>
      <c r="C10" s="4">
        <f t="shared" si="1"/>
        <v>3975.6</v>
      </c>
      <c r="D10" s="4">
        <f t="shared" si="2"/>
        <v>4770.7199999999993</v>
      </c>
      <c r="E10" s="5">
        <f t="shared" si="3"/>
        <v>294388500</v>
      </c>
      <c r="F10" s="4">
        <f t="shared" si="4"/>
        <v>88859</v>
      </c>
      <c r="G10" s="4">
        <f t="shared" si="5"/>
        <v>74049</v>
      </c>
      <c r="H10" s="4">
        <f t="shared" si="6"/>
        <v>61707</v>
      </c>
      <c r="I10" s="4">
        <f t="shared" si="7"/>
        <v>38</v>
      </c>
      <c r="J10" s="4">
        <f t="shared" si="8"/>
        <v>0</v>
      </c>
      <c r="O10">
        <v>0</v>
      </c>
      <c r="P10">
        <f t="shared" si="9"/>
        <v>0</v>
      </c>
      <c r="Q10">
        <v>3313</v>
      </c>
      <c r="R10" s="2">
        <v>294388500</v>
      </c>
      <c r="S10" s="2" t="s">
        <v>97</v>
      </c>
      <c r="T10">
        <v>38</v>
      </c>
    </row>
    <row r="11" spans="1:20" x14ac:dyDescent="0.25">
      <c r="A11" s="4">
        <v>10</v>
      </c>
      <c r="B11" s="4">
        <f t="shared" si="0"/>
        <v>3415</v>
      </c>
      <c r="C11" s="4">
        <f t="shared" si="1"/>
        <v>4098</v>
      </c>
      <c r="D11" s="4">
        <f t="shared" si="2"/>
        <v>4917.5999999999995</v>
      </c>
      <c r="E11" s="5">
        <f t="shared" si="3"/>
        <v>422100000</v>
      </c>
      <c r="F11" s="4">
        <f t="shared" si="4"/>
        <v>123602</v>
      </c>
      <c r="G11" s="4">
        <f t="shared" si="5"/>
        <v>103001</v>
      </c>
      <c r="H11" s="4">
        <f t="shared" si="6"/>
        <v>85835</v>
      </c>
      <c r="I11" s="4">
        <f t="shared" si="7"/>
        <v>35</v>
      </c>
      <c r="J11" s="4">
        <f t="shared" si="8"/>
        <v>0</v>
      </c>
      <c r="O11">
        <v>0</v>
      </c>
      <c r="P11">
        <f t="shared" ref="P11:P15" si="10">O11/1.2</f>
        <v>0</v>
      </c>
      <c r="Q11">
        <v>3415</v>
      </c>
      <c r="R11" s="2">
        <v>422100000</v>
      </c>
      <c r="S11" s="2"/>
      <c r="T11">
        <v>35</v>
      </c>
    </row>
    <row r="12" spans="1:20" x14ac:dyDescent="0.25">
      <c r="A12" s="4">
        <v>11</v>
      </c>
      <c r="B12" s="4">
        <f t="shared" si="0"/>
        <v>3856.9444444444453</v>
      </c>
      <c r="C12" s="4">
        <f t="shared" si="1"/>
        <v>4628.3333333333339</v>
      </c>
      <c r="D12" s="4">
        <f t="shared" si="2"/>
        <v>5554.0000000000009</v>
      </c>
      <c r="E12" s="5">
        <f t="shared" si="3"/>
        <v>400000000</v>
      </c>
      <c r="F12" s="4">
        <f t="shared" si="4"/>
        <v>103709</v>
      </c>
      <c r="G12" s="4">
        <f t="shared" si="5"/>
        <v>86424</v>
      </c>
      <c r="H12" s="4">
        <f t="shared" si="6"/>
        <v>72020</v>
      </c>
      <c r="I12" s="4">
        <f t="shared" si="7"/>
        <v>40</v>
      </c>
      <c r="J12" s="4">
        <f t="shared" si="8"/>
        <v>0</v>
      </c>
      <c r="O12">
        <v>5554</v>
      </c>
      <c r="P12">
        <f t="shared" si="10"/>
        <v>4628.3333333333339</v>
      </c>
      <c r="Q12">
        <f t="shared" ref="Q11:Q15" si="11">P12/1.2</f>
        <v>3856.9444444444453</v>
      </c>
      <c r="R12" s="2">
        <v>400000000</v>
      </c>
      <c r="S12" s="2"/>
      <c r="T12">
        <v>40</v>
      </c>
    </row>
    <row r="13" spans="1:20" x14ac:dyDescent="0.25">
      <c r="A13" s="4">
        <v>12</v>
      </c>
      <c r="B13" s="4">
        <f t="shared" si="0"/>
        <v>3400</v>
      </c>
      <c r="C13" s="4">
        <f t="shared" si="1"/>
        <v>4080</v>
      </c>
      <c r="D13" s="4">
        <f t="shared" si="2"/>
        <v>4896</v>
      </c>
      <c r="E13" s="5">
        <f t="shared" si="3"/>
        <v>280000000</v>
      </c>
      <c r="F13" s="4">
        <f t="shared" si="4"/>
        <v>82353</v>
      </c>
      <c r="G13" s="4">
        <f t="shared" si="5"/>
        <v>68627</v>
      </c>
      <c r="H13" s="4">
        <f t="shared" si="6"/>
        <v>57190</v>
      </c>
      <c r="I13" s="4">
        <f t="shared" si="7"/>
        <v>21</v>
      </c>
      <c r="J13" s="4">
        <f t="shared" si="8"/>
        <v>0</v>
      </c>
      <c r="O13">
        <v>0</v>
      </c>
      <c r="P13">
        <f t="shared" si="10"/>
        <v>0</v>
      </c>
      <c r="Q13">
        <v>3400</v>
      </c>
      <c r="R13" s="2">
        <v>280000000</v>
      </c>
      <c r="S13" s="2"/>
      <c r="T13">
        <v>21</v>
      </c>
    </row>
    <row r="14" spans="1:20" x14ac:dyDescent="0.25">
      <c r="A14" s="4">
        <v>13</v>
      </c>
      <c r="B14" s="4">
        <f t="shared" si="0"/>
        <v>3300</v>
      </c>
      <c r="C14" s="4">
        <f t="shared" si="1"/>
        <v>3960</v>
      </c>
      <c r="D14" s="4">
        <f t="shared" si="2"/>
        <v>4752</v>
      </c>
      <c r="E14" s="5">
        <f t="shared" si="3"/>
        <v>270000000</v>
      </c>
      <c r="F14" s="4">
        <f t="shared" si="4"/>
        <v>81818</v>
      </c>
      <c r="G14" s="4">
        <f t="shared" si="5"/>
        <v>68182</v>
      </c>
      <c r="H14" s="4">
        <f t="shared" si="6"/>
        <v>56818</v>
      </c>
      <c r="I14" s="4">
        <f t="shared" si="7"/>
        <v>18</v>
      </c>
      <c r="J14" s="4">
        <f t="shared" si="8"/>
        <v>0</v>
      </c>
      <c r="O14">
        <v>0</v>
      </c>
      <c r="P14">
        <f t="shared" si="10"/>
        <v>0</v>
      </c>
      <c r="Q14">
        <v>3300</v>
      </c>
      <c r="R14" s="2">
        <v>270000000</v>
      </c>
      <c r="S14" s="2"/>
      <c r="T14">
        <v>18</v>
      </c>
    </row>
    <row r="15" spans="1:20" x14ac:dyDescent="0.25">
      <c r="A15" s="4">
        <v>14</v>
      </c>
      <c r="B15" s="4">
        <f t="shared" si="0"/>
        <v>3200</v>
      </c>
      <c r="C15" s="4">
        <f t="shared" si="1"/>
        <v>3840</v>
      </c>
      <c r="D15" s="4">
        <f t="shared" si="2"/>
        <v>4608</v>
      </c>
      <c r="E15" s="5">
        <f t="shared" si="3"/>
        <v>260000000</v>
      </c>
      <c r="F15" s="4">
        <f t="shared" si="4"/>
        <v>81250</v>
      </c>
      <c r="G15" s="4">
        <f t="shared" si="5"/>
        <v>67708</v>
      </c>
      <c r="H15" s="4">
        <f t="shared" si="6"/>
        <v>56424</v>
      </c>
      <c r="I15" s="4">
        <f t="shared" si="7"/>
        <v>18</v>
      </c>
      <c r="J15" s="4">
        <f t="shared" si="8"/>
        <v>0</v>
      </c>
      <c r="O15">
        <v>0</v>
      </c>
      <c r="P15">
        <f t="shared" si="10"/>
        <v>0</v>
      </c>
      <c r="Q15">
        <v>3200</v>
      </c>
      <c r="R15" s="2">
        <v>260000000</v>
      </c>
      <c r="S15" s="2"/>
      <c r="T15">
        <v>18</v>
      </c>
    </row>
    <row r="16" spans="1:20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83</v>
      </c>
      <c r="G25" s="52">
        <v>2679</v>
      </c>
    </row>
    <row r="26" spans="1:19" s="10" customFormat="1" x14ac:dyDescent="0.25">
      <c r="F26" s="52" t="s">
        <v>85</v>
      </c>
      <c r="G26" s="52">
        <v>92</v>
      </c>
    </row>
    <row r="27" spans="1:19" s="10" customFormat="1" x14ac:dyDescent="0.25">
      <c r="F27" s="52" t="s">
        <v>86</v>
      </c>
      <c r="G27" s="52">
        <v>453</v>
      </c>
    </row>
    <row r="28" spans="1:19" s="10" customFormat="1" x14ac:dyDescent="0.25">
      <c r="C28" s="67" t="s">
        <v>74</v>
      </c>
      <c r="D28" s="67" t="s">
        <v>84</v>
      </c>
      <c r="F28" s="52" t="s">
        <v>87</v>
      </c>
      <c r="G28" s="52">
        <f>SUM(G25:G27)</f>
        <v>3224</v>
      </c>
    </row>
    <row r="29" spans="1:19" s="10" customFormat="1" x14ac:dyDescent="0.25">
      <c r="C29" s="67" t="s">
        <v>1</v>
      </c>
      <c r="D29" s="67">
        <v>278250000</v>
      </c>
      <c r="F29" s="52" t="s">
        <v>71</v>
      </c>
      <c r="G29" s="52">
        <v>3546</v>
      </c>
      <c r="H29" s="10">
        <f>G29/G28</f>
        <v>1.0998759305210919</v>
      </c>
    </row>
    <row r="30" spans="1:19" s="10" customFormat="1" x14ac:dyDescent="0.25">
      <c r="F30" s="52" t="s">
        <v>72</v>
      </c>
      <c r="G30" s="52">
        <v>80000</v>
      </c>
      <c r="I30" s="10">
        <f>D29/G28</f>
        <v>86305.831265508692</v>
      </c>
    </row>
    <row r="31" spans="1:19" s="10" customFormat="1" x14ac:dyDescent="0.25">
      <c r="C31" s="69" t="s">
        <v>98</v>
      </c>
      <c r="D31" s="69"/>
      <c r="F31" s="69" t="s">
        <v>73</v>
      </c>
      <c r="G31" s="69">
        <f>G28*G30</f>
        <v>257920000</v>
      </c>
      <c r="H31" s="10">
        <f>G31/D29</f>
        <v>0.9269362084456424</v>
      </c>
    </row>
    <row r="32" spans="1:19" s="10" customFormat="1" x14ac:dyDescent="0.25">
      <c r="C32" s="69" t="s">
        <v>83</v>
      </c>
      <c r="D32" s="69">
        <v>3224</v>
      </c>
      <c r="F32" s="69" t="s">
        <v>24</v>
      </c>
      <c r="G32" s="69">
        <f>G31*90%</f>
        <v>232128000</v>
      </c>
    </row>
    <row r="33" spans="3:7" s="10" customFormat="1" x14ac:dyDescent="0.25">
      <c r="C33" s="69" t="s">
        <v>99</v>
      </c>
      <c r="D33" s="69">
        <v>95000</v>
      </c>
      <c r="F33" s="69" t="s">
        <v>25</v>
      </c>
      <c r="G33" s="69">
        <f>G31*80%</f>
        <v>206336000</v>
      </c>
    </row>
    <row r="34" spans="3:7" s="10" customFormat="1" x14ac:dyDescent="0.25">
      <c r="C34" s="69" t="s">
        <v>73</v>
      </c>
      <c r="D34" s="69">
        <f>D32*D33</f>
        <v>306280000</v>
      </c>
    </row>
    <row r="35" spans="3:7" s="10" customFormat="1" x14ac:dyDescent="0.25">
      <c r="C35" s="69" t="s">
        <v>24</v>
      </c>
      <c r="D35" s="69">
        <f>D34*0.9</f>
        <v>275652000</v>
      </c>
    </row>
    <row r="36" spans="3:7" s="10" customFormat="1" x14ac:dyDescent="0.25">
      <c r="C36" s="69" t="s">
        <v>25</v>
      </c>
      <c r="D36" s="69">
        <f>D34*0.8</f>
        <v>245024000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2024-11-22T05:23:56Z</dcterms:modified>
</cp:coreProperties>
</file>