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Dhiraj Bangera - UBI - Approx\"/>
    </mc:Choice>
  </mc:AlternateContent>
  <xr:revisionPtr revIDLastSave="0" documentId="13_ncr:1_{A5FF721A-BB56-4597-BA2B-F2F4F247727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W42" i="4" s="1"/>
  <c r="S39" i="4" l="1"/>
  <c r="S40" i="4" s="1"/>
  <c r="S42" i="4" s="1"/>
  <c r="W34" i="4"/>
  <c r="W38" i="4"/>
  <c r="W39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<sst xmlns="http://schemas.openxmlformats.org/spreadsheetml/2006/main" count="49" uniqueCount="42">
  <si>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</si>
  <si>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</si>
  <si>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</si>
  <si>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</si>
  <si>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</si>
  <si>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</si>
  <si>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</si>
  <si>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</si>
  <si>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</si>
  <si>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</si>
  <si>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</si>
  <si>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</si>
  <si>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</si>
  <si>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</si>
  <si>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</si>
  <si>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</si>
  <si>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</si>
  <si>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</si>
  <si>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</si>
  <si>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</si>
  <si>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</si>
  <si>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</si>
  <si>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</si>
  <si>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</si>
  <si>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</si>
  <si>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</si>
  <si>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</si>
  <si>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</si>
  <si>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</si>
  <si>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</si>
  <si>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</si>
  <si>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</si>
  <si>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</si>
  <si>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</si>
  <si>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</si>
  <si>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</si>
  <si>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</si>
  <si>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</si>
  <si>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Union Bank Of India ( RLP Vashi )  - Dhiraj Bangera</t>
  </si>
  <si>
    <t>As per BCC</t>
  </si>
  <si>
    <t>Agree BUA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</si>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</sst>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34</xdr:row>
      <xdr:rowOff>143735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97DECB-22BC-4CEB-903F-182A70D4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1635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39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06BFEF-48FA-4C5D-B6B0-85EF72F9A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6420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35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1CD4BA-BAB8-4704-934D-A3F4545F4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6487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B6CE8-64EE-4527-A9E4-0788D1E8C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53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450805-03C5-4107-BD8A-EFEF73E26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8802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808DC-78BC-41C8-B969-9D157FA5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Q30" sqref="Q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341.66666666666669</v>
      </c>
      <c r="C3" s="4">
        <f>B3*1.2</f>
        <v>410</v>
      </c>
      <c r="D3" s="4">
        <f t="shared" ref="D3:D14" si="2">C3*1.2</f>
        <v>492</v>
      </c>
      <c r="E3" s="5">
        <f t="shared" ref="E3:E14" si="3">R3</f>
        <v>2900000</v>
      </c>
      <c r="F3" s="9">
        <f t="shared" ref="F3:F14" si="4">ROUND((E3/B3),0)</f>
        <v>8488</v>
      </c>
      <c r="G3" s="9">
        <f t="shared" ref="G3:G14" si="5">ROUND((E3/C3),0)</f>
        <v>7073</v>
      </c>
      <c r="H3" s="9">
        <f t="shared" ref="H3:H14" si="6">ROUND((E3/D3),0)</f>
        <v>5894</v>
      </c>
      <c r="I3" s="4" t="e">
        <f>#REF!</f>
        <v>#REF!</v>
      </c>
      <c r="J3" s="4">
        <f t="shared" ref="J3:J14" si="7">S3</f>
        <v>0</v>
      </c>
      <c r="O3">
        <v>0</v>
      </c>
      <c r="P3">
        <v>410</v>
      </c>
      <c r="Q3">
        <f t="shared" ref="P3:Q14" si="8">P3/1.2</f>
        <v>341.66666666666669</v>
      </c>
      <c r="R3" s="2">
        <v>2900000</v>
      </c>
    </row>
    <row r="4" spans="1:20" x14ac:dyDescent="0.25">
      <c r="A4" s="4">
        <f t="shared" ref="A4:A9" si="9">N4</f>
        <v>0</v>
      </c>
      <c r="B4" s="4">
        <f t="shared" ref="B4:B9" si="10">Q4</f>
        <v>454.16666666666669</v>
      </c>
      <c r="C4" s="4">
        <f t="shared" ref="C4:C9" si="11">B4*1.2</f>
        <v>545</v>
      </c>
      <c r="D4" s="4">
        <f t="shared" ref="D4:D9" si="12">C4*1.2</f>
        <v>654</v>
      </c>
      <c r="E4" s="5">
        <f t="shared" ref="E4:E9" si="13">R4</f>
        <v>3300000</v>
      </c>
      <c r="F4" s="9">
        <f t="shared" ref="F4:F9" si="14">ROUND((E4/B4),0)</f>
        <v>7266</v>
      </c>
      <c r="G4" s="9">
        <f t="shared" ref="G4:G9" si="15">ROUND((E4/C4),0)</f>
        <v>6055</v>
      </c>
      <c r="H4" s="9">
        <f t="shared" ref="H4:H9" si="16">ROUND((E4/D4),0)</f>
        <v>5046</v>
      </c>
      <c r="I4" s="4" t="e">
        <f>#REF!</f>
        <v>#REF!</v>
      </c>
      <c r="J4" s="4">
        <f t="shared" ref="J4:J9" si="17">S4</f>
        <v>0</v>
      </c>
      <c r="O4">
        <v>0</v>
      </c>
      <c r="P4">
        <v>545</v>
      </c>
      <c r="Q4">
        <f t="shared" ref="Q4:Q9" si="18">P4/1.2</f>
        <v>454.16666666666669</v>
      </c>
      <c r="R4" s="2">
        <v>3300000</v>
      </c>
    </row>
    <row r="5" spans="1:20" x14ac:dyDescent="0.25">
      <c r="A5" s="4">
        <f t="shared" si="9"/>
        <v>0</v>
      </c>
      <c r="B5" s="4">
        <f t="shared" si="10"/>
        <v>454.16666666666669</v>
      </c>
      <c r="C5" s="4">
        <f t="shared" si="11"/>
        <v>545</v>
      </c>
      <c r="D5" s="4">
        <f t="shared" si="12"/>
        <v>654</v>
      </c>
      <c r="E5" s="5">
        <f t="shared" si="13"/>
        <v>3800000</v>
      </c>
      <c r="F5" s="9">
        <f t="shared" si="14"/>
        <v>8367</v>
      </c>
      <c r="G5" s="9">
        <f t="shared" si="15"/>
        <v>6972</v>
      </c>
      <c r="H5" s="9">
        <f t="shared" si="16"/>
        <v>5810</v>
      </c>
      <c r="I5" s="4" t="e">
        <f>#REF!</f>
        <v>#REF!</v>
      </c>
      <c r="J5" s="4">
        <f t="shared" si="17"/>
        <v>0</v>
      </c>
      <c r="O5">
        <v>0</v>
      </c>
      <c r="P5">
        <v>545</v>
      </c>
      <c r="Q5">
        <f t="shared" si="18"/>
        <v>454.16666666666669</v>
      </c>
      <c r="R5" s="2">
        <v>3800000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ref="P6:P9" si="19">O6/1.2</f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425</v>
      </c>
      <c r="C16" s="4">
        <f>B16*1.2</f>
        <v>510</v>
      </c>
      <c r="D16" s="4">
        <f t="shared" ref="D16:D28" si="34">C16*1.2</f>
        <v>612</v>
      </c>
      <c r="E16" s="5">
        <f t="shared" ref="E16:E28" si="35">R16</f>
        <v>4000000</v>
      </c>
      <c r="F16" s="9">
        <f t="shared" ref="F16:F28" si="36">ROUND((E16/B16),0)</f>
        <v>9412</v>
      </c>
      <c r="G16" s="9">
        <f t="shared" ref="G16:G28" si="37">ROUND((E16/C16),0)</f>
        <v>7843</v>
      </c>
      <c r="H16" s="9">
        <f t="shared" ref="H16:H28" si="38">ROUND((E16/D16),0)</f>
        <v>6536</v>
      </c>
      <c r="I16" s="4" t="e">
        <f>#REF!</f>
        <v>#REF!</v>
      </c>
      <c r="J16" s="4">
        <f t="shared" ref="J16:J28" si="39">S16</f>
        <v>0</v>
      </c>
      <c r="O16">
        <v>0</v>
      </c>
      <c r="P16">
        <v>510</v>
      </c>
      <c r="Q16">
        <f t="shared" ref="P16:Q28" si="40">P16/1.2</f>
        <v>425</v>
      </c>
      <c r="R16" s="2">
        <v>4000000</v>
      </c>
    </row>
    <row r="17" spans="1:24" x14ac:dyDescent="0.25">
      <c r="A17" s="4">
        <f t="shared" si="32"/>
        <v>0</v>
      </c>
      <c r="B17" s="4">
        <f t="shared" si="33"/>
        <v>420</v>
      </c>
      <c r="C17" s="4">
        <f t="shared" ref="C17:C28" si="41">B17*1.2</f>
        <v>504</v>
      </c>
      <c r="D17" s="4">
        <f t="shared" si="34"/>
        <v>604.79999999999995</v>
      </c>
      <c r="E17" s="5">
        <f t="shared" si="35"/>
        <v>5200000</v>
      </c>
      <c r="F17" s="9">
        <f t="shared" si="36"/>
        <v>12381</v>
      </c>
      <c r="G17" s="9">
        <f t="shared" si="37"/>
        <v>10317</v>
      </c>
      <c r="H17" s="9">
        <f t="shared" si="38"/>
        <v>8598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420</v>
      </c>
      <c r="R17" s="2">
        <v>5200000</v>
      </c>
    </row>
    <row r="18" spans="1:24" x14ac:dyDescent="0.25">
      <c r="A18" s="4">
        <f t="shared" si="32"/>
        <v>0</v>
      </c>
      <c r="B18" s="4">
        <f t="shared" si="33"/>
        <v>816.66666666666674</v>
      </c>
      <c r="C18" s="4">
        <f t="shared" si="41"/>
        <v>980</v>
      </c>
      <c r="D18" s="4">
        <f t="shared" si="34"/>
        <v>1176</v>
      </c>
      <c r="E18" s="5">
        <f t="shared" si="35"/>
        <v>7600000</v>
      </c>
      <c r="F18" s="9">
        <f t="shared" si="36"/>
        <v>9306</v>
      </c>
      <c r="G18" s="9">
        <f t="shared" si="37"/>
        <v>7755</v>
      </c>
      <c r="H18" s="9">
        <f t="shared" si="38"/>
        <v>6463</v>
      </c>
      <c r="I18" s="4" t="e">
        <f>#REF!</f>
        <v>#REF!</v>
      </c>
      <c r="J18" s="4">
        <f t="shared" si="39"/>
        <v>0</v>
      </c>
      <c r="O18">
        <v>0</v>
      </c>
      <c r="P18">
        <v>980</v>
      </c>
      <c r="Q18">
        <f t="shared" si="40"/>
        <v>816.66666666666674</v>
      </c>
      <c r="R18" s="2">
        <v>7600000</v>
      </c>
    </row>
    <row r="19" spans="1:24" x14ac:dyDescent="0.25">
      <c r="A19" s="4">
        <f t="shared" si="32"/>
        <v>0</v>
      </c>
      <c r="B19" s="4">
        <f t="shared" si="33"/>
        <v>702.5</v>
      </c>
      <c r="C19" s="4">
        <f t="shared" si="41"/>
        <v>843</v>
      </c>
      <c r="D19" s="4">
        <f t="shared" si="34"/>
        <v>1011.5999999999999</v>
      </c>
      <c r="E19" s="5">
        <f t="shared" si="35"/>
        <v>6200000</v>
      </c>
      <c r="F19" s="9">
        <f t="shared" si="36"/>
        <v>8826</v>
      </c>
      <c r="G19" s="9">
        <f t="shared" si="37"/>
        <v>7355</v>
      </c>
      <c r="H19" s="9">
        <f t="shared" si="38"/>
        <v>6129</v>
      </c>
      <c r="I19" s="4" t="e">
        <f>#REF!</f>
        <v>#REF!</v>
      </c>
      <c r="J19" s="4">
        <f t="shared" si="39"/>
        <v>0</v>
      </c>
      <c r="O19">
        <v>0</v>
      </c>
      <c r="P19">
        <v>843</v>
      </c>
      <c r="Q19">
        <f t="shared" si="40"/>
        <v>702.5</v>
      </c>
      <c r="R19" s="2">
        <v>6200000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9100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6600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50.18</v>
      </c>
      <c r="G33">
        <f>F33*10.764</f>
        <v>540.13751999999999</v>
      </c>
      <c r="S33" s="10"/>
      <c r="T33" s="10"/>
      <c r="U33" s="17" t="s">
        <v>17</v>
      </c>
      <c r="V33" s="23"/>
      <c r="W33" s="24">
        <f>X33-X34</f>
        <v>21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39</v>
      </c>
      <c r="X34" s="41">
        <v>2003</v>
      </c>
      <c r="Y34" t="s">
        <v>39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3" t="s">
        <v>38</v>
      </c>
      <c r="Q36" s="43"/>
      <c r="R36" s="43"/>
      <c r="S36" s="43"/>
      <c r="T36" s="44"/>
      <c r="U36" s="21" t="s">
        <v>20</v>
      </c>
      <c r="V36" s="23"/>
      <c r="W36" s="24">
        <f>90*W33/W35</f>
        <v>31.5</v>
      </c>
      <c r="X36" s="24"/>
    </row>
    <row r="37" spans="5:25" ht="15.75" x14ac:dyDescent="0.25">
      <c r="U37" s="17"/>
      <c r="V37" s="26"/>
      <c r="W37" s="27">
        <f>W36%</f>
        <v>0.315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787.5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1712.5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6600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W40+W39+0.5</f>
        <v>8313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540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4489020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4040118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3591216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1350000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9352.125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W12" sqref="W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2024-11-19T09:56:42Z</dcterms:modified>
</cp:coreProperties>
</file>