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Sion\Amit Bhargav Chavan\"/>
    </mc:Choice>
  </mc:AlternateContent>
  <xr:revisionPtr revIDLastSave="0" documentId="13_ncr:1_{DB527584-FA79-4406-AE80-000EC1B8EDDB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0" i="23" l="1"/>
  <c r="C25" i="23" l="1"/>
  <c r="C20" i="23"/>
  <c r="G31" i="4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1" i="23" l="1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<sst xmlns="http://schemas.openxmlformats.org/spreadsheetml/2006/main" count="134" uniqueCount="91">
  <si>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</si>
  <si>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</si>
  <si>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</si>
  <si>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</si>
  <si>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</si>
  <si>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</si>
  <si>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</si>
  <si>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</si>
  <si>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</si>
  <si>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</si>
  <si>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</si>
  <si>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</si>
  <si>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</si>
  <si>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</si>
  <si>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</si>
  <si>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</si>
  <si>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</si>
  <si>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</si>
  <si>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</si>
  <si>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</si>
  <si>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</si>
  <si>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</si>
  <si>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</si>
  <si>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</si>
  <si>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</si>
  <si>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</si>
  <si>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</si>
  <si>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</si>
  <si>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</si>
  <si>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</si>
  <si>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</si>
  <si>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</si>
  <si>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</si>
  <si>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</si>
  <si>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</si>
  <si>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</si>
  <si>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</si>
  <si>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</si>
  <si>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</si>
  <si>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</si>
  <si>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</si>
  <si>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</si>
  <si>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</si>
  <si>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</si>
  <si>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</si>
  <si>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</si>
  <si>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</si>
  <si>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</si>
  <si>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</si>
  <si>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</si>
  <si>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</si>
  <si>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</si>
  <si>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</si>
  <si>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</si>
  <si>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</si>
  <si>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</si>
  <si>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</si>
  <si>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</si>
  <si>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</si>
  <si>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</si>
  <si>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</si>
  <si>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</si>
  <si>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</si>
  <si>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</si>
  <si>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</si>
  <si>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</si>
  <si>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</si>
  <si>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</si>
  <si>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</si>
  <si>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</si>
  <si>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</si>
  <si>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</si>
  <si>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</si>
  <si>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</si>
  <si>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</si>
  <si>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</si>
  <si>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</si>
  <si>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</si>
  <si>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</si>
  <si>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</si>
  <si>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</si>
  <si>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</si>
  <si>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</si>
  <si>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</si>
  <si>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25.10.2024</t>
  </si>
  <si>
    <t>IGR-11.10.24</t>
  </si>
  <si>
    <t>IGR-03.06.24</t>
  </si>
  <si>
    <t>IGR-26.04.24</t>
  </si>
  <si>
    <t>IGR-20.03.24</t>
  </si>
  <si>
    <t>expeted rental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</si>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</sst>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28AE40-A5EB-4131-A553-E940CB6B7C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BD51B9-1E99-4493-BF05-8104D4886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903DC8-C02E-49E6-B80A-B4F1C5332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8CED8F-CBFC-49CE-BEF8-E0D86DD93C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976837-DD17-411F-854F-E66B84AF33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39296</xdr:colOff>
      <xdr:row>46</xdr:row>
      <xdr:rowOff>20276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26CC32-9C22-423F-AF92-CDA15AB843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73696" cy="87832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487034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D71BC4-DD9A-40A3-BD51-70C36B901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21434" cy="8878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477508</xdr:colOff>
      <xdr:row>46</xdr:row>
      <xdr:rowOff>77434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830331E-626C-4AC4-A14F-ACD2DC4204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11908" cy="884043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353665</xdr:colOff>
      <xdr:row>45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A60A68-D830-4216-892B-37EE69622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88065" cy="8735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Q20" sqref="Q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260086.22099999999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289486.22100000002</v>
      </c>
      <c r="D9" s="58" t="s">
        <v>62</v>
      </c>
      <c r="E9" s="59">
        <f>C9/10.764</f>
        <v>26893.926142697885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v>2005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19</v>
      </c>
      <c r="D13" s="65">
        <f>D12-C13</f>
        <v>81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N27" sqref="N2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4.285156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45000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3000</v>
      </c>
      <c r="D4" s="22"/>
    </row>
    <row r="5" spans="1:5" x14ac:dyDescent="0.25">
      <c r="A5" s="15" t="s">
        <v>15</v>
      </c>
      <c r="B5" s="18"/>
      <c r="C5" s="19">
        <f>C3-C4</f>
        <v>42000</v>
      </c>
      <c r="D5" s="22"/>
    </row>
    <row r="6" spans="1:5" x14ac:dyDescent="0.25">
      <c r="A6" s="15" t="s">
        <v>16</v>
      </c>
      <c r="B6" s="18"/>
      <c r="C6" s="19">
        <f>C4</f>
        <v>3000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3000</v>
      </c>
      <c r="D13" s="22"/>
    </row>
    <row r="14" spans="1:5" x14ac:dyDescent="0.25">
      <c r="A14" s="15" t="s">
        <v>15</v>
      </c>
      <c r="B14" s="18"/>
      <c r="C14" s="19">
        <f>C5</f>
        <v>42000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45000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588</v>
      </c>
      <c r="D18" s="24"/>
    </row>
    <row r="19" spans="1:5" x14ac:dyDescent="0.25">
      <c r="A19" s="15" t="s">
        <v>73</v>
      </c>
      <c r="B19" s="6"/>
      <c r="C19" s="30">
        <f>C18*C16</f>
        <v>26460000</v>
      </c>
      <c r="D19" s="72"/>
      <c r="E19" s="65"/>
    </row>
    <row r="20" spans="1:5" x14ac:dyDescent="0.25">
      <c r="A20" s="15" t="s">
        <v>24</v>
      </c>
      <c r="C20" s="31">
        <f>C19*98%</f>
        <v>25930800</v>
      </c>
      <c r="D20" s="30">
        <f>C20*0.75</f>
        <v>19448100</v>
      </c>
      <c r="E20" s="65"/>
    </row>
    <row r="21" spans="1:5" x14ac:dyDescent="0.25">
      <c r="A21" s="15" t="s">
        <v>25</v>
      </c>
      <c r="C21" s="31">
        <f>C19*80%</f>
        <v>21168000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1764000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C19*0.03/12</f>
        <v>66150</v>
      </c>
      <c r="D25" s="31" t="s">
        <v>89</v>
      </c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0"/>
  <sheetViews>
    <sheetView workbookViewId="0">
      <selection activeCell="T28" sqref="T2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24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4" x14ac:dyDescent="0.25">
      <c r="A2" s="4">
        <v>1</v>
      </c>
      <c r="B2" s="4">
        <f t="shared" ref="B2:B16" si="0">Q2</f>
        <v>604</v>
      </c>
      <c r="C2" s="4">
        <f t="shared" ref="C2:C16" si="1">B2*1.2</f>
        <v>724.8</v>
      </c>
      <c r="D2" s="4">
        <f t="shared" ref="D2:D16" si="2">C2*1.2</f>
        <v>869.75999999999988</v>
      </c>
      <c r="E2" s="5">
        <f t="shared" ref="E2:E16" si="3">R2</f>
        <v>25688480</v>
      </c>
      <c r="F2" s="4">
        <f t="shared" ref="F2:F15" si="4">ROUND((E2/B2),0)</f>
        <v>42531</v>
      </c>
      <c r="G2" s="4">
        <f t="shared" ref="G2:G15" si="5">ROUND((E2/C2),0)</f>
        <v>35442</v>
      </c>
      <c r="H2" s="4">
        <f t="shared" ref="H2:H15" si="6">ROUND((E2/D2),0)</f>
        <v>29535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604</v>
      </c>
      <c r="R2" s="2">
        <v>25688480</v>
      </c>
      <c r="S2" s="2" t="s">
        <v>85</v>
      </c>
    </row>
    <row r="3" spans="1:24" x14ac:dyDescent="0.25">
      <c r="A3" s="4">
        <v>2</v>
      </c>
      <c r="B3" s="4">
        <f t="shared" si="0"/>
        <v>422</v>
      </c>
      <c r="C3" s="4">
        <f t="shared" si="1"/>
        <v>506.4</v>
      </c>
      <c r="D3" s="4">
        <f t="shared" si="2"/>
        <v>607.67999999999995</v>
      </c>
      <c r="E3" s="5">
        <f t="shared" si="3"/>
        <v>19981439</v>
      </c>
      <c r="F3" s="4">
        <f t="shared" si="4"/>
        <v>47349</v>
      </c>
      <c r="G3" s="4">
        <f t="shared" si="5"/>
        <v>39458</v>
      </c>
      <c r="H3" s="4">
        <f t="shared" si="6"/>
        <v>32882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422</v>
      </c>
      <c r="R3" s="2">
        <v>19981439</v>
      </c>
      <c r="S3" s="2" t="s">
        <v>86</v>
      </c>
    </row>
    <row r="4" spans="1:24" x14ac:dyDescent="0.25">
      <c r="A4" s="4">
        <v>3</v>
      </c>
      <c r="B4" s="4">
        <f t="shared" si="0"/>
        <v>374</v>
      </c>
      <c r="C4" s="4">
        <f t="shared" si="1"/>
        <v>448.8</v>
      </c>
      <c r="D4" s="4">
        <f t="shared" si="2"/>
        <v>538.55999999999995</v>
      </c>
      <c r="E4" s="5">
        <f t="shared" si="3"/>
        <v>16820533</v>
      </c>
      <c r="F4" s="73">
        <f t="shared" si="4"/>
        <v>44975</v>
      </c>
      <c r="G4" s="73">
        <f t="shared" si="5"/>
        <v>37479</v>
      </c>
      <c r="H4" s="73">
        <f t="shared" si="6"/>
        <v>31232</v>
      </c>
      <c r="I4" s="73">
        <f t="shared" si="7"/>
        <v>0</v>
      </c>
      <c r="J4" s="73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374</v>
      </c>
      <c r="R4" s="74">
        <v>16820533</v>
      </c>
      <c r="S4" s="74" t="s">
        <v>86</v>
      </c>
    </row>
    <row r="5" spans="1:24" x14ac:dyDescent="0.25">
      <c r="A5" s="4">
        <v>4</v>
      </c>
      <c r="B5" s="4">
        <f t="shared" si="0"/>
        <v>374</v>
      </c>
      <c r="C5" s="4">
        <f t="shared" si="1"/>
        <v>448.8</v>
      </c>
      <c r="D5" s="4">
        <f t="shared" si="2"/>
        <v>538.55999999999995</v>
      </c>
      <c r="E5" s="5">
        <f t="shared" si="3"/>
        <v>16742681</v>
      </c>
      <c r="F5" s="4">
        <f t="shared" si="4"/>
        <v>44767</v>
      </c>
      <c r="G5" s="4">
        <f t="shared" si="5"/>
        <v>37305</v>
      </c>
      <c r="H5" s="4">
        <f t="shared" si="6"/>
        <v>31088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374</v>
      </c>
      <c r="R5" s="2">
        <v>16742681</v>
      </c>
      <c r="S5" s="2" t="s">
        <v>87</v>
      </c>
    </row>
    <row r="6" spans="1:24" x14ac:dyDescent="0.25">
      <c r="A6" s="4">
        <v>5</v>
      </c>
      <c r="B6" s="4">
        <f t="shared" si="0"/>
        <v>741</v>
      </c>
      <c r="C6" s="4">
        <f t="shared" si="1"/>
        <v>889.19999999999993</v>
      </c>
      <c r="D6" s="4">
        <f t="shared" si="2"/>
        <v>1067.04</v>
      </c>
      <c r="E6" s="5">
        <f t="shared" si="3"/>
        <v>31826963</v>
      </c>
      <c r="F6" s="73">
        <f t="shared" si="4"/>
        <v>42951</v>
      </c>
      <c r="G6" s="73">
        <f t="shared" si="5"/>
        <v>35793</v>
      </c>
      <c r="H6" s="73">
        <f t="shared" si="6"/>
        <v>29827</v>
      </c>
      <c r="I6" s="73">
        <f t="shared" si="7"/>
        <v>0</v>
      </c>
      <c r="J6" s="73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741</v>
      </c>
      <c r="R6" s="74">
        <v>31826963</v>
      </c>
      <c r="S6" s="74" t="s">
        <v>88</v>
      </c>
    </row>
    <row r="7" spans="1:24" x14ac:dyDescent="0.25">
      <c r="A7" s="4">
        <v>6</v>
      </c>
      <c r="B7" s="4">
        <f t="shared" si="0"/>
        <v>741</v>
      </c>
      <c r="C7" s="4">
        <f t="shared" si="1"/>
        <v>889.19999999999993</v>
      </c>
      <c r="D7" s="4">
        <f t="shared" si="2"/>
        <v>1067.04</v>
      </c>
      <c r="E7" s="5">
        <f t="shared" si="3"/>
        <v>31100000</v>
      </c>
      <c r="F7" s="4">
        <f t="shared" si="4"/>
        <v>41970</v>
      </c>
      <c r="G7" s="4">
        <f t="shared" si="5"/>
        <v>34975</v>
      </c>
      <c r="H7" s="4">
        <f t="shared" si="6"/>
        <v>29146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741</v>
      </c>
      <c r="R7" s="2">
        <v>31100000</v>
      </c>
      <c r="S7" s="2"/>
    </row>
    <row r="8" spans="1:24" x14ac:dyDescent="0.25">
      <c r="A8" s="4">
        <v>7</v>
      </c>
      <c r="B8" s="4">
        <f t="shared" si="0"/>
        <v>772</v>
      </c>
      <c r="C8" s="4">
        <f t="shared" si="1"/>
        <v>926.4</v>
      </c>
      <c r="D8" s="4">
        <f t="shared" si="2"/>
        <v>1111.6799999999998</v>
      </c>
      <c r="E8" s="5">
        <f t="shared" si="3"/>
        <v>39700000</v>
      </c>
      <c r="F8" s="4">
        <f t="shared" si="4"/>
        <v>51425</v>
      </c>
      <c r="G8" s="4">
        <f t="shared" si="5"/>
        <v>42854</v>
      </c>
      <c r="H8" s="4">
        <f t="shared" si="6"/>
        <v>35712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772</v>
      </c>
      <c r="R8" s="2">
        <v>39700000</v>
      </c>
      <c r="S8" s="2"/>
    </row>
    <row r="9" spans="1:24" x14ac:dyDescent="0.25">
      <c r="A9" s="4">
        <v>8</v>
      </c>
      <c r="B9" s="4">
        <f t="shared" si="0"/>
        <v>588</v>
      </c>
      <c r="C9" s="4">
        <f t="shared" si="1"/>
        <v>705.6</v>
      </c>
      <c r="D9" s="4">
        <f t="shared" si="2"/>
        <v>846.72</v>
      </c>
      <c r="E9" s="5">
        <f t="shared" si="3"/>
        <v>28500000</v>
      </c>
      <c r="F9" s="73">
        <f t="shared" si="4"/>
        <v>48469</v>
      </c>
      <c r="G9" s="73">
        <f t="shared" si="5"/>
        <v>40391</v>
      </c>
      <c r="H9" s="73">
        <f t="shared" si="6"/>
        <v>33659</v>
      </c>
      <c r="I9" s="73">
        <f t="shared" si="7"/>
        <v>0</v>
      </c>
      <c r="J9" s="73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588</v>
      </c>
      <c r="R9" s="74">
        <v>28500000</v>
      </c>
      <c r="S9" s="2"/>
    </row>
    <row r="10" spans="1:24" x14ac:dyDescent="0.25">
      <c r="A10" s="4">
        <v>9</v>
      </c>
      <c r="B10" s="4">
        <f t="shared" si="0"/>
        <v>740</v>
      </c>
      <c r="C10" s="4">
        <f t="shared" si="1"/>
        <v>888</v>
      </c>
      <c r="D10" s="4">
        <f t="shared" si="2"/>
        <v>1065.5999999999999</v>
      </c>
      <c r="E10" s="5">
        <f t="shared" si="3"/>
        <v>34000000</v>
      </c>
      <c r="F10" s="73">
        <f t="shared" si="4"/>
        <v>45946</v>
      </c>
      <c r="G10" s="73">
        <f t="shared" si="5"/>
        <v>38288</v>
      </c>
      <c r="H10" s="73">
        <f t="shared" si="6"/>
        <v>31907</v>
      </c>
      <c r="I10" s="73">
        <f t="shared" si="7"/>
        <v>0</v>
      </c>
      <c r="J10" s="73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v>740</v>
      </c>
      <c r="R10" s="74">
        <v>34000000</v>
      </c>
      <c r="S10" s="2"/>
    </row>
    <row r="11" spans="1:24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0">O11/1.2</f>
        <v>0</v>
      </c>
      <c r="Q11">
        <f t="shared" ref="Q11:Q15" si="11">P11/1.2</f>
        <v>0</v>
      </c>
      <c r="R11" s="2">
        <v>0</v>
      </c>
      <c r="S11" s="2"/>
    </row>
    <row r="12" spans="1:24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 t="shared" si="11"/>
        <v>0</v>
      </c>
      <c r="R12" s="2">
        <v>0</v>
      </c>
      <c r="S12" s="2"/>
      <c r="X12" t="s">
        <v>90</v>
      </c>
    </row>
    <row r="13" spans="1:24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24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24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24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84</v>
      </c>
      <c r="F28" s="52" t="s">
        <v>83</v>
      </c>
      <c r="G28" s="52">
        <v>588</v>
      </c>
    </row>
    <row r="29" spans="1:19" s="10" customFormat="1" x14ac:dyDescent="0.25">
      <c r="C29" s="67" t="s">
        <v>1</v>
      </c>
      <c r="D29" s="67">
        <v>21373423</v>
      </c>
      <c r="F29" s="52" t="s">
        <v>71</v>
      </c>
      <c r="G29" s="52">
        <v>647</v>
      </c>
      <c r="H29" s="10">
        <f>G29/G28</f>
        <v>1.1003401360544218</v>
      </c>
    </row>
    <row r="30" spans="1:19" s="10" customFormat="1" x14ac:dyDescent="0.25">
      <c r="F30" s="52" t="s">
        <v>72</v>
      </c>
      <c r="G30" s="52">
        <v>45000</v>
      </c>
    </row>
    <row r="31" spans="1:19" s="10" customFormat="1" x14ac:dyDescent="0.25">
      <c r="C31" s="70"/>
      <c r="D31" s="70"/>
      <c r="F31" s="70" t="s">
        <v>73</v>
      </c>
      <c r="G31" s="70">
        <f>G28*G30</f>
        <v>26460000</v>
      </c>
      <c r="H31" s="10">
        <f>G31/D29</f>
        <v>1.2379860727034691</v>
      </c>
    </row>
    <row r="32" spans="1:19" s="10" customFormat="1" x14ac:dyDescent="0.25">
      <c r="C32" s="70"/>
      <c r="D32" s="70"/>
      <c r="F32" s="70" t="s">
        <v>24</v>
      </c>
      <c r="G32" s="70">
        <f>G31*90%</f>
        <v>23814000</v>
      </c>
    </row>
    <row r="33" spans="3:7" s="10" customFormat="1" x14ac:dyDescent="0.25">
      <c r="C33" s="70"/>
      <c r="D33" s="70"/>
      <c r="F33" s="70" t="s">
        <v>25</v>
      </c>
      <c r="G33" s="70">
        <f>G31*80%</f>
        <v>21168000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2024-11-21T09:10:41Z</dcterms:modified>
</cp:coreProperties>
</file>