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odbandar Road\Amit Krishna Bhagwat\"/>
    </mc:Choice>
  </mc:AlternateContent>
  <xr:revisionPtr revIDLastSave="0" documentId="13_ncr:1_{909983B3-3D02-4C6B-A39B-C8E46A4F11C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17" i="4" l="1"/>
  <c r="P12" i="4" l="1"/>
  <c r="P3" i="4"/>
  <c r="Q7" i="4"/>
  <c r="Q8" i="4"/>
  <c r="J20" i="4"/>
  <c r="R41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23" i="4"/>
  <c r="N18" i="4"/>
  <c r="R42" i="4" l="1"/>
  <c r="P8" i="4"/>
  <c r="P7" i="4"/>
  <c r="P6" i="4"/>
  <c r="P5" i="4"/>
  <c r="P4" i="4"/>
  <c r="Q4" i="4" s="1"/>
  <c r="Q2" i="4"/>
  <c r="Q12" i="4" l="1"/>
  <c r="Q11" i="4"/>
  <c r="P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<sst xmlns="http://schemas.openxmlformats.org/spreadsheetml/2006/main" count="145" uniqueCount="26">
  <si>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</si>
  <si>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</si>
  <si>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</si>
  <si>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</si>
  <si>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</si>
  <si>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</si>
  <si>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</si>
  <si>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</si>
  <si>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</si>
  <si>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</si>
  <si>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</si>
  <si>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</si>
  <si>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</si>
  <si>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303, 3rd Floor, Wing - B, Indradhanu Palace Co.-Op. Hsg. Soc. Ltd. , Jogila Market, Village - Uthalsar, Gut No. Tika No. 8, Taluka - Thane,</t>
  </si>
  <si>
    <t>bua</t>
  </si>
  <si>
    <t>rate</t>
  </si>
  <si>
    <t>fmv</t>
  </si>
  <si>
    <t>ca</t>
  </si>
  <si>
    <t>ls - 95 lakhs</t>
  </si>
  <si>
    <t>23.09.24</t>
  </si>
  <si>
    <t>09.12.21</t>
  </si>
  <si>
    <t>25.10.24</t>
  </si>
  <si>
    <t>04.12.2023</t>
  </si>
  <si>
    <t>19.01.22</t>
  </si>
  <si>
    <t>yoc - 1992 - soc reg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</si>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</sst>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4C201-AF9F-4CBB-83F9-5028F38A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FBF217-F8FF-455B-A168-7009F60D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5733B8-061C-4A5A-873C-8BA94135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624617-F501-42BE-A644-75DDF6A50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F69B4D-8817-4CEE-9404-C00D6410D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906F1C-7161-4A19-886E-8FBE6362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36C50-50D7-4C5F-9EDC-938E5102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641FA-3A7E-41F8-A352-8DD975C4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65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1C9CD-DDA1-4803-95D4-9F751235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11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F6222-794D-4CAB-8990-1D4A2A691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792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EA69E-AD1E-4316-A0C2-07D4ABADC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28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D1" zoomScaleNormal="100" workbookViewId="0">
      <selection activeCell="G16" sqref="G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725</v>
      </c>
      <c r="C2" s="4">
        <f>B2*1.2</f>
        <v>870</v>
      </c>
      <c r="D2" s="4">
        <f t="shared" ref="D2:D13" si="2">C2*1.2</f>
        <v>1044</v>
      </c>
      <c r="E2" s="5">
        <f t="shared" ref="E2:E13" si="3">R2</f>
        <v>9500000</v>
      </c>
      <c r="F2" s="10">
        <f t="shared" ref="F2:F13" si="4">ROUND((E2/B2),0)</f>
        <v>13103</v>
      </c>
      <c r="G2" s="10">
        <f t="shared" ref="G2:G13" si="5">ROUND((E2/C2),0)</f>
        <v>10920</v>
      </c>
      <c r="H2" s="10">
        <f t="shared" ref="H2:H13" si="6">ROUND((E2/D2),0)</f>
        <v>9100</v>
      </c>
      <c r="I2" s="4" t="e">
        <f>#REF!</f>
        <v>#REF!</v>
      </c>
      <c r="J2" s="4">
        <f t="shared" ref="J2:J13" si="7">S2</f>
        <v>0</v>
      </c>
      <c r="O2">
        <v>0</v>
      </c>
      <c r="P2">
        <v>870</v>
      </c>
      <c r="Q2">
        <f t="shared" ref="Q2:Q8" si="8">P2/1.2</f>
        <v>725</v>
      </c>
      <c r="R2" s="2">
        <v>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600</v>
      </c>
      <c r="C3" s="4">
        <f t="shared" ref="C3:C15" si="9">B3*1.2</f>
        <v>720</v>
      </c>
      <c r="D3" s="4">
        <f t="shared" si="2"/>
        <v>864</v>
      </c>
      <c r="E3" s="5">
        <f t="shared" si="3"/>
        <v>12000000</v>
      </c>
      <c r="F3" s="14">
        <f t="shared" si="4"/>
        <v>20000</v>
      </c>
      <c r="G3" s="10">
        <f t="shared" si="5"/>
        <v>16667</v>
      </c>
      <c r="H3" s="10">
        <f t="shared" si="6"/>
        <v>13889</v>
      </c>
      <c r="I3" s="4" t="e">
        <f>#REF!</f>
        <v>#REF!</v>
      </c>
      <c r="J3" s="4">
        <f t="shared" si="7"/>
        <v>0</v>
      </c>
      <c r="O3">
        <v>0</v>
      </c>
      <c r="P3">
        <f t="shared" ref="P2:P8" si="10">O3/1.2</f>
        <v>0</v>
      </c>
      <c r="Q3">
        <v>600</v>
      </c>
      <c r="R3" s="2">
        <v>12000000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576.38888888888903</v>
      </c>
      <c r="C4" s="4">
        <f t="shared" si="9"/>
        <v>691.66666666666686</v>
      </c>
      <c r="D4" s="4">
        <f t="shared" si="2"/>
        <v>830.00000000000023</v>
      </c>
      <c r="E4" s="5">
        <f t="shared" si="3"/>
        <v>9000000</v>
      </c>
      <c r="F4" s="14">
        <f t="shared" si="4"/>
        <v>15614</v>
      </c>
      <c r="G4" s="10">
        <f t="shared" si="5"/>
        <v>13012</v>
      </c>
      <c r="H4" s="10">
        <f t="shared" si="6"/>
        <v>10843</v>
      </c>
      <c r="I4" s="4" t="e">
        <f>#REF!</f>
        <v>#REF!</v>
      </c>
      <c r="J4" s="4">
        <f t="shared" si="7"/>
        <v>0</v>
      </c>
      <c r="O4">
        <v>830</v>
      </c>
      <c r="P4">
        <f t="shared" si="10"/>
        <v>691.66666666666674</v>
      </c>
      <c r="Q4">
        <f t="shared" si="8"/>
        <v>576.38888888888903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633</v>
      </c>
      <c r="C5" s="4">
        <f t="shared" si="9"/>
        <v>759.6</v>
      </c>
      <c r="D5" s="4">
        <f t="shared" si="2"/>
        <v>911.52</v>
      </c>
      <c r="E5" s="5">
        <f t="shared" si="3"/>
        <v>9500000</v>
      </c>
      <c r="F5" s="10">
        <f t="shared" si="4"/>
        <v>15008</v>
      </c>
      <c r="G5" s="10">
        <f t="shared" si="5"/>
        <v>12507</v>
      </c>
      <c r="H5" s="10">
        <f t="shared" si="6"/>
        <v>10422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633</v>
      </c>
      <c r="R5" s="2">
        <v>9500000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10500000</v>
      </c>
      <c r="F6" s="10">
        <f t="shared" si="4"/>
        <v>14000</v>
      </c>
      <c r="G6" s="10">
        <f t="shared" si="5"/>
        <v>11667</v>
      </c>
      <c r="H6" s="10">
        <f t="shared" si="6"/>
        <v>9722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750</v>
      </c>
      <c r="R6" s="2">
        <v>10500000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475</v>
      </c>
      <c r="C7" s="4">
        <f t="shared" si="9"/>
        <v>570</v>
      </c>
      <c r="D7" s="4">
        <f t="shared" si="2"/>
        <v>684</v>
      </c>
      <c r="E7" s="5">
        <f t="shared" si="3"/>
        <v>4500000</v>
      </c>
      <c r="F7" s="10">
        <f t="shared" si="4"/>
        <v>9474</v>
      </c>
      <c r="G7" s="10">
        <f t="shared" si="5"/>
        <v>7895</v>
      </c>
      <c r="H7" s="10">
        <f t="shared" si="6"/>
        <v>6579</v>
      </c>
      <c r="I7" s="4" t="e">
        <f>#REF!</f>
        <v>#REF!</v>
      </c>
      <c r="J7" s="4" t="str">
        <f t="shared" si="7"/>
        <v>23.09.24</v>
      </c>
      <c r="O7">
        <v>0</v>
      </c>
      <c r="P7">
        <f t="shared" si="10"/>
        <v>0</v>
      </c>
      <c r="Q7">
        <f>430+45</f>
        <v>475</v>
      </c>
      <c r="R7" s="2">
        <v>4500000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430.55999999999995</v>
      </c>
      <c r="C8" s="4">
        <f t="shared" si="9"/>
        <v>516.67199999999991</v>
      </c>
      <c r="D8" s="4">
        <f t="shared" si="2"/>
        <v>620.00639999999987</v>
      </c>
      <c r="E8" s="5">
        <f t="shared" si="3"/>
        <v>6700000</v>
      </c>
      <c r="F8" s="10">
        <f t="shared" si="4"/>
        <v>15561</v>
      </c>
      <c r="G8" s="10">
        <f t="shared" si="5"/>
        <v>12968</v>
      </c>
      <c r="H8" s="10">
        <f t="shared" si="6"/>
        <v>10806</v>
      </c>
      <c r="I8" s="4" t="e">
        <f>#REF!</f>
        <v>#REF!</v>
      </c>
      <c r="J8" s="4" t="str">
        <f t="shared" si="7"/>
        <v>09.12.21</v>
      </c>
      <c r="O8">
        <v>0</v>
      </c>
      <c r="P8">
        <f t="shared" si="10"/>
        <v>0</v>
      </c>
      <c r="Q8">
        <f>40*10.764</f>
        <v>430.55999999999995</v>
      </c>
      <c r="R8" s="2">
        <v>6700000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604.16666666666674</v>
      </c>
      <c r="C9" s="4">
        <f t="shared" si="9"/>
        <v>725.00000000000011</v>
      </c>
      <c r="D9" s="4">
        <f t="shared" si="2"/>
        <v>870.00000000000011</v>
      </c>
      <c r="E9" s="5">
        <f t="shared" si="3"/>
        <v>9900000</v>
      </c>
      <c r="F9" s="10">
        <f t="shared" si="4"/>
        <v>16386</v>
      </c>
      <c r="G9" s="10">
        <f t="shared" si="5"/>
        <v>13655</v>
      </c>
      <c r="H9" s="10">
        <f t="shared" si="6"/>
        <v>11379</v>
      </c>
      <c r="I9" s="4" t="e">
        <f>#REF!</f>
        <v>#REF!</v>
      </c>
      <c r="J9" s="4">
        <f t="shared" si="7"/>
        <v>0</v>
      </c>
      <c r="O9">
        <v>0</v>
      </c>
      <c r="P9">
        <v>725</v>
      </c>
      <c r="Q9">
        <f t="shared" ref="Q9:Q12" si="11">P9/1.2</f>
        <v>604.16666666666674</v>
      </c>
      <c r="R9" s="2">
        <v>9900000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907</v>
      </c>
      <c r="C10" s="4">
        <f t="shared" si="9"/>
        <v>1088.3999999999999</v>
      </c>
      <c r="D10" s="4">
        <f t="shared" si="2"/>
        <v>1306.0799999999997</v>
      </c>
      <c r="E10" s="5">
        <f t="shared" si="3"/>
        <v>7700000</v>
      </c>
      <c r="F10" s="10">
        <f t="shared" si="4"/>
        <v>8490</v>
      </c>
      <c r="G10" s="10">
        <f t="shared" si="5"/>
        <v>7075</v>
      </c>
      <c r="H10" s="10">
        <f t="shared" si="6"/>
        <v>5896</v>
      </c>
      <c r="I10" s="4" t="e">
        <f>#REF!</f>
        <v>#REF!</v>
      </c>
      <c r="J10" s="4" t="str">
        <f t="shared" si="7"/>
        <v>25.10.24</v>
      </c>
      <c r="O10">
        <v>0</v>
      </c>
      <c r="P10">
        <f t="shared" ref="P9:P12" si="12">O10/1.2</f>
        <v>0</v>
      </c>
      <c r="Q10">
        <v>907</v>
      </c>
      <c r="R10" s="2">
        <v>7700000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504.16666666666669</v>
      </c>
      <c r="C11" s="4">
        <f t="shared" si="9"/>
        <v>605</v>
      </c>
      <c r="D11" s="4">
        <f t="shared" si="2"/>
        <v>726</v>
      </c>
      <c r="E11" s="5">
        <f t="shared" si="3"/>
        <v>7000000</v>
      </c>
      <c r="F11" s="14">
        <f t="shared" si="4"/>
        <v>13884</v>
      </c>
      <c r="G11" s="10">
        <f t="shared" si="5"/>
        <v>11570</v>
      </c>
      <c r="H11" s="10">
        <f t="shared" si="6"/>
        <v>9642</v>
      </c>
      <c r="I11" s="4" t="e">
        <f>#REF!</f>
        <v>#REF!</v>
      </c>
      <c r="J11" s="4" t="str">
        <f t="shared" si="7"/>
        <v>04.12.2023</v>
      </c>
      <c r="O11">
        <v>0</v>
      </c>
      <c r="P11">
        <v>605</v>
      </c>
      <c r="Q11">
        <f t="shared" si="11"/>
        <v>504.16666666666669</v>
      </c>
      <c r="R11" s="2">
        <v>7000000</v>
      </c>
      <c r="S11" s="8" t="s">
        <v>22</v>
      </c>
      <c r="T11" s="8"/>
    </row>
    <row r="12" spans="1:20" x14ac:dyDescent="0.25">
      <c r="A12" s="4">
        <f t="shared" si="0"/>
        <v>0</v>
      </c>
      <c r="B12" s="4">
        <f t="shared" si="1"/>
        <v>896.99999999999989</v>
      </c>
      <c r="C12" s="4">
        <f t="shared" si="9"/>
        <v>1076.3999999999999</v>
      </c>
      <c r="D12" s="4">
        <f t="shared" si="2"/>
        <v>1291.6799999999998</v>
      </c>
      <c r="E12" s="5">
        <f t="shared" si="3"/>
        <v>9500000</v>
      </c>
      <c r="F12" s="14">
        <f t="shared" si="4"/>
        <v>10591</v>
      </c>
      <c r="G12" s="10">
        <f t="shared" si="5"/>
        <v>8826</v>
      </c>
      <c r="H12" s="10">
        <f t="shared" si="6"/>
        <v>7355</v>
      </c>
      <c r="I12" s="4" t="e">
        <f>#REF!</f>
        <v>#REF!</v>
      </c>
      <c r="J12" s="4" t="str">
        <f t="shared" si="7"/>
        <v>19.01.22</v>
      </c>
      <c r="O12">
        <v>0</v>
      </c>
      <c r="P12">
        <f>100*10.764</f>
        <v>1076.3999999999999</v>
      </c>
      <c r="Q12">
        <f t="shared" si="11"/>
        <v>896.99999999999989</v>
      </c>
      <c r="R12" s="2">
        <v>9500000</v>
      </c>
      <c r="S12" s="8" t="s">
        <v>23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I16" t="s">
        <v>13</v>
      </c>
    </row>
    <row r="17" spans="7:24" x14ac:dyDescent="0.25">
      <c r="H17">
        <f>J17*1.2</f>
        <v>792</v>
      </c>
      <c r="I17" t="s">
        <v>17</v>
      </c>
      <c r="J17">
        <v>660</v>
      </c>
    </row>
    <row r="18" spans="7:24" x14ac:dyDescent="0.25">
      <c r="I18" t="s">
        <v>14</v>
      </c>
      <c r="J18">
        <v>1000</v>
      </c>
      <c r="N18">
        <f>J18/J17</f>
        <v>1.5151515151515151</v>
      </c>
    </row>
    <row r="19" spans="7:24" x14ac:dyDescent="0.25">
      <c r="I19" t="s">
        <v>15</v>
      </c>
      <c r="J19">
        <v>14000</v>
      </c>
    </row>
    <row r="20" spans="7:24" x14ac:dyDescent="0.25">
      <c r="I20" t="s">
        <v>16</v>
      </c>
      <c r="J20">
        <f>J19*J17</f>
        <v>9240000</v>
      </c>
    </row>
    <row r="22" spans="7:24" x14ac:dyDescent="0.25">
      <c r="G22" s="6"/>
      <c r="H22" s="6"/>
    </row>
    <row r="23" spans="7:24" x14ac:dyDescent="0.25">
      <c r="P23">
        <v>5.16</v>
      </c>
      <c r="Q23">
        <v>2.9</v>
      </c>
      <c r="R23">
        <f>ROUND(Q23*P23,2)</f>
        <v>14.96</v>
      </c>
    </row>
    <row r="24" spans="7:24" x14ac:dyDescent="0.25">
      <c r="P24" s="11">
        <v>1.4</v>
      </c>
      <c r="Q24" s="11">
        <v>1</v>
      </c>
      <c r="R24">
        <f t="shared" ref="R24:R41" si="23">ROUND(Q24*P24,2)</f>
        <v>1.4</v>
      </c>
      <c r="T24" s="11"/>
      <c r="U24" s="11"/>
      <c r="V24" s="11"/>
      <c r="W24" s="11"/>
      <c r="X24" s="11"/>
    </row>
    <row r="25" spans="7:24" x14ac:dyDescent="0.25">
      <c r="P25" s="11">
        <v>3.14</v>
      </c>
      <c r="Q25" s="13">
        <v>3.09</v>
      </c>
      <c r="R25">
        <f t="shared" si="23"/>
        <v>9.6999999999999993</v>
      </c>
      <c r="T25" s="13"/>
      <c r="U25" s="13"/>
      <c r="V25" s="11"/>
      <c r="W25" s="11"/>
      <c r="X25" s="11"/>
    </row>
    <row r="26" spans="7:24" x14ac:dyDescent="0.25">
      <c r="J26" t="s">
        <v>18</v>
      </c>
      <c r="P26" s="11">
        <v>0.2</v>
      </c>
      <c r="Q26" s="11">
        <v>2.12</v>
      </c>
      <c r="R26">
        <f t="shared" si="23"/>
        <v>0.42</v>
      </c>
      <c r="T26" s="11"/>
      <c r="U26" s="11"/>
      <c r="V26" s="11"/>
      <c r="W26" s="11"/>
      <c r="X26" s="11"/>
    </row>
    <row r="27" spans="7:24" x14ac:dyDescent="0.25">
      <c r="J27" t="s">
        <v>24</v>
      </c>
      <c r="P27" s="11">
        <v>3.09</v>
      </c>
      <c r="Q27" s="11">
        <v>2.66</v>
      </c>
      <c r="R27">
        <f t="shared" si="23"/>
        <v>8.2200000000000006</v>
      </c>
      <c r="T27" s="11"/>
      <c r="U27" s="11"/>
      <c r="V27" s="11"/>
      <c r="W27" s="11"/>
      <c r="X27" s="11"/>
    </row>
    <row r="28" spans="7:24" x14ac:dyDescent="0.25">
      <c r="J28" t="s">
        <v>25</v>
      </c>
      <c r="P28" s="11">
        <v>2.08</v>
      </c>
      <c r="Q28" s="11">
        <v>0.94</v>
      </c>
      <c r="R28">
        <f t="shared" si="23"/>
        <v>1.96</v>
      </c>
      <c r="T28" s="12"/>
      <c r="U28" s="12"/>
      <c r="V28" s="11"/>
      <c r="W28" s="11"/>
      <c r="X28" s="11"/>
    </row>
    <row r="29" spans="7:24" x14ac:dyDescent="0.25">
      <c r="P29" s="11">
        <v>1.27</v>
      </c>
      <c r="Q29" s="11">
        <v>0.88</v>
      </c>
      <c r="R29">
        <f t="shared" si="23"/>
        <v>1.1200000000000001</v>
      </c>
      <c r="T29" s="11"/>
      <c r="U29" s="11"/>
      <c r="V29" s="11"/>
      <c r="W29" s="11"/>
      <c r="X29" s="11"/>
    </row>
    <row r="30" spans="7:24" x14ac:dyDescent="0.25">
      <c r="P30" s="11">
        <v>1.07</v>
      </c>
      <c r="Q30" s="11">
        <v>0.56000000000000005</v>
      </c>
      <c r="R30">
        <f t="shared" si="23"/>
        <v>0.6</v>
      </c>
      <c r="T30" s="11"/>
      <c r="U30" s="11"/>
      <c r="V30" s="11"/>
      <c r="W30" s="11"/>
      <c r="X30" s="11"/>
    </row>
    <row r="31" spans="7:24" x14ac:dyDescent="0.25">
      <c r="P31" s="11">
        <v>0.54</v>
      </c>
      <c r="Q31" s="11">
        <v>0.8</v>
      </c>
      <c r="R31">
        <f t="shared" si="23"/>
        <v>0.43</v>
      </c>
      <c r="T31" s="11"/>
      <c r="U31" s="11"/>
      <c r="V31" s="11"/>
      <c r="W31" s="11"/>
      <c r="X31" s="11"/>
    </row>
    <row r="32" spans="7:24" x14ac:dyDescent="0.25">
      <c r="P32" s="11">
        <v>2.2999999999999998</v>
      </c>
      <c r="Q32" s="11">
        <v>3</v>
      </c>
      <c r="R32">
        <f t="shared" si="23"/>
        <v>6.9</v>
      </c>
      <c r="S32" s="6"/>
      <c r="T32" s="11"/>
      <c r="U32" s="11"/>
      <c r="V32" s="11"/>
      <c r="W32" s="11"/>
      <c r="X32" s="11"/>
    </row>
    <row r="33" spans="16:24" x14ac:dyDescent="0.25">
      <c r="P33" s="11">
        <v>0.14000000000000001</v>
      </c>
      <c r="Q33" s="11">
        <v>0.9</v>
      </c>
      <c r="R33">
        <f t="shared" si="23"/>
        <v>0.13</v>
      </c>
      <c r="S33" s="6"/>
      <c r="T33" s="11"/>
      <c r="U33" s="11"/>
      <c r="V33" s="11"/>
      <c r="W33" s="11"/>
      <c r="X33" s="11"/>
    </row>
    <row r="34" spans="16:24" x14ac:dyDescent="0.25">
      <c r="P34" s="11">
        <v>0.97</v>
      </c>
      <c r="Q34" s="11">
        <v>1.2</v>
      </c>
      <c r="R34">
        <f t="shared" si="23"/>
        <v>1.1599999999999999</v>
      </c>
    </row>
    <row r="35" spans="16:24" x14ac:dyDescent="0.25">
      <c r="P35" s="11">
        <v>1.28</v>
      </c>
      <c r="Q35" s="11">
        <v>0.87</v>
      </c>
      <c r="R35">
        <f t="shared" si="23"/>
        <v>1.1100000000000001</v>
      </c>
      <c r="T35" s="6"/>
    </row>
    <row r="36" spans="16:24" x14ac:dyDescent="0.25">
      <c r="P36" s="11">
        <v>3</v>
      </c>
      <c r="Q36" s="11">
        <v>3.62</v>
      </c>
      <c r="R36">
        <f t="shared" si="23"/>
        <v>10.86</v>
      </c>
      <c r="S36" s="6"/>
    </row>
    <row r="37" spans="16:24" x14ac:dyDescent="0.25">
      <c r="P37" s="11">
        <v>0.52</v>
      </c>
      <c r="Q37" s="11">
        <v>1.33</v>
      </c>
      <c r="R37">
        <f t="shared" si="23"/>
        <v>0.69</v>
      </c>
    </row>
    <row r="38" spans="16:24" x14ac:dyDescent="0.25">
      <c r="P38" s="11">
        <v>2.1800000000000002</v>
      </c>
      <c r="Q38" s="11">
        <v>1.04</v>
      </c>
      <c r="R38">
        <f t="shared" si="23"/>
        <v>2.27</v>
      </c>
    </row>
    <row r="39" spans="16:24" x14ac:dyDescent="0.25">
      <c r="P39" s="11">
        <v>1.96</v>
      </c>
      <c r="Q39" s="11">
        <v>1.04</v>
      </c>
      <c r="R39">
        <f t="shared" si="23"/>
        <v>2.04</v>
      </c>
    </row>
    <row r="40" spans="16:24" x14ac:dyDescent="0.25">
      <c r="P40" s="11">
        <v>1.22</v>
      </c>
      <c r="Q40" s="11">
        <v>0.99</v>
      </c>
      <c r="R40">
        <f t="shared" si="23"/>
        <v>1.21</v>
      </c>
    </row>
    <row r="41" spans="16:24" x14ac:dyDescent="0.25">
      <c r="R41">
        <f>SUM(R23:R40)</f>
        <v>65.179999999999993</v>
      </c>
    </row>
    <row r="42" spans="16:24" x14ac:dyDescent="0.25">
      <c r="R42">
        <f>R41*10.764</f>
        <v>701.59751999999992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2024-11-18T05:06:18Z</dcterms:modified>
</cp:coreProperties>
</file>