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Nariman Point\Kiran Vishnu Mahyavanshi\"/>
    </mc:Choice>
  </mc:AlternateContent>
  <xr:revisionPtr revIDLastSave="0" documentId="13_ncr:1_{537BB706-EBE9-4CA5-91D2-C0CF2C479C52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" i="4" l="1"/>
  <c r="Q3" i="4" l="1"/>
  <c r="Q2" i="4"/>
  <c r="C5" i="25" l="1"/>
  <c r="C4" i="25"/>
  <c r="C3" i="25"/>
  <c r="P2" i="4"/>
  <c r="P3" i="4"/>
  <c r="B3" i="4" s="1"/>
  <c r="C3" i="4" s="1"/>
  <c r="D3" i="4" s="1"/>
  <c r="P4" i="4"/>
  <c r="P5" i="4"/>
  <c r="Q5" i="4" s="1"/>
  <c r="P6" i="4"/>
  <c r="B6" i="4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<sst xmlns="http://schemas.openxmlformats.org/spreadsheetml/2006/main" count="131" uniqueCount="89">
  <si>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</si>
  <si>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</si>
  <si>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</si>
  <si>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</si>
  <si>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</si>
  <si>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</si>
  <si>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</si>
  <si>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</si>
  <si>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</si>
  <si>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</si>
  <si>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</si>
  <si>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</si>
  <si>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</si>
  <si>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</si>
  <si>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</si>
  <si>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</si>
  <si>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</si>
  <si>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</si>
  <si>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</si>
  <si>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</si>
  <si>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</si>
  <si>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</si>
  <si>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</si>
  <si>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</si>
  <si>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</si>
  <si>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</si>
  <si>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</si>
  <si>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</si>
  <si>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</si>
  <si>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</si>
  <si>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</si>
  <si>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</si>
  <si>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</si>
  <si>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</si>
  <si>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</si>
  <si>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</si>
  <si>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</si>
  <si>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</si>
  <si>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</si>
  <si>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</si>
  <si>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</si>
  <si>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</si>
  <si>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</si>
  <si>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</si>
  <si>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</si>
  <si>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</si>
  <si>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</si>
  <si>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</si>
  <si>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</si>
  <si>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</si>
  <si>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</si>
  <si>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</si>
  <si>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</si>
  <si>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</si>
  <si>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</si>
  <si>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</si>
  <si>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</si>
  <si>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</si>
  <si>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</si>
  <si>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</si>
  <si>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</si>
  <si>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</si>
  <si>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</si>
  <si>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</si>
  <si>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</si>
  <si>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</si>
  <si>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</si>
  <si>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</si>
  <si>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</si>
  <si>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</si>
  <si>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</si>
  <si>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</si>
  <si>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</si>
  <si>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</si>
  <si>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</si>
  <si>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</si>
  <si>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</si>
  <si>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</si>
  <si>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</si>
  <si>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</si>
  <si>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</si>
  <si>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</si>
  <si>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</si>
  <si>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</si>
  <si>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</si>
  <si>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30.10.2024</t>
  </si>
  <si>
    <t>IGR-18.12.23</t>
  </si>
  <si>
    <t>IGR-20.10.23</t>
  </si>
  <si>
    <t>IGR-29.12.22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</si>
</sst>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1A97B3-1D2A-4651-A720-48ABC2B6C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B94A7A-3074-444B-ACA0-9B8847A39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118E64-ACCD-428E-ACFD-41033467B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515613</xdr:colOff>
      <xdr:row>49</xdr:row>
      <xdr:rowOff>29809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F13C8E-7600-4AB6-A324-CD9D2B109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50013" cy="88404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B1285E-8777-403E-B4E4-CB6D4DF76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907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9D90E9-9DCA-458A-BA54-14E697D3D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Q20" sqref="Q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F27" sqref="F2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7500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5000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2500</v>
      </c>
      <c r="D13" s="22"/>
    </row>
    <row r="14" spans="1:5" x14ac:dyDescent="0.25">
      <c r="A14" s="15" t="s">
        <v>15</v>
      </c>
      <c r="B14" s="18"/>
      <c r="C14" s="19">
        <f>C5</f>
        <v>5000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7500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457</v>
      </c>
      <c r="D18" s="24"/>
    </row>
    <row r="19" spans="1:5" x14ac:dyDescent="0.25">
      <c r="A19" s="15" t="s">
        <v>74</v>
      </c>
      <c r="B19" s="6"/>
      <c r="C19" s="30">
        <f>C18*C16</f>
        <v>3427500</v>
      </c>
      <c r="D19" s="72"/>
      <c r="E19" s="65"/>
    </row>
    <row r="20" spans="1:5" x14ac:dyDescent="0.25">
      <c r="A20" s="15" t="s">
        <v>24</v>
      </c>
      <c r="C20" s="31">
        <f>C19*90%</f>
        <v>3084750</v>
      </c>
      <c r="D20" s="30"/>
      <c r="E20" s="65"/>
    </row>
    <row r="21" spans="1:5" x14ac:dyDescent="0.25">
      <c r="A21" s="15" t="s">
        <v>25</v>
      </c>
      <c r="C21" s="31">
        <f>C19*80%</f>
        <v>2742000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1142500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7140.625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7" sqref="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403.32707999999997</v>
      </c>
      <c r="C2" s="4">
        <f t="shared" ref="C2:C16" si="1">B2*1.2</f>
        <v>483.99249599999996</v>
      </c>
      <c r="D2" s="4">
        <f t="shared" ref="D2:D16" si="2">C2*1.2</f>
        <v>580.79099519999988</v>
      </c>
      <c r="E2" s="5">
        <f t="shared" ref="E2:E16" si="3">R2</f>
        <v>2908000</v>
      </c>
      <c r="F2" s="74">
        <f t="shared" ref="F2:F15" si="4">ROUND((E2/B2),0)</f>
        <v>7210</v>
      </c>
      <c r="G2" s="74">
        <f t="shared" ref="G2:G15" si="5">ROUND((E2/C2),0)</f>
        <v>6008</v>
      </c>
      <c r="H2" s="74">
        <f t="shared" ref="H2:H15" si="6">ROUND((E2/D2),0)</f>
        <v>5007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37.47*10.764</f>
        <v>403.32707999999997</v>
      </c>
      <c r="R2" s="75">
        <v>2908000</v>
      </c>
      <c r="S2" s="75" t="s">
        <v>86</v>
      </c>
    </row>
    <row r="3" spans="1:19" x14ac:dyDescent="0.25">
      <c r="A3" s="4">
        <v>2</v>
      </c>
      <c r="B3" s="4">
        <f t="shared" si="0"/>
        <v>403.32707999999997</v>
      </c>
      <c r="C3" s="4">
        <f t="shared" si="1"/>
        <v>483.99249599999996</v>
      </c>
      <c r="D3" s="4">
        <f t="shared" si="2"/>
        <v>580.79099519999988</v>
      </c>
      <c r="E3" s="5">
        <f t="shared" si="3"/>
        <v>2932000</v>
      </c>
      <c r="F3" s="74">
        <f t="shared" si="4"/>
        <v>7270</v>
      </c>
      <c r="G3" s="74">
        <f t="shared" si="5"/>
        <v>6058</v>
      </c>
      <c r="H3" s="74">
        <f t="shared" si="6"/>
        <v>5048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37.47*10.764</f>
        <v>403.32707999999997</v>
      </c>
      <c r="R3" s="75">
        <v>2932000</v>
      </c>
      <c r="S3" s="75" t="s">
        <v>87</v>
      </c>
    </row>
    <row r="4" spans="1:19" x14ac:dyDescent="0.25">
      <c r="A4" s="4">
        <v>3</v>
      </c>
      <c r="B4" s="4">
        <f t="shared" si="0"/>
        <v>450</v>
      </c>
      <c r="C4" s="4">
        <f t="shared" si="1"/>
        <v>540</v>
      </c>
      <c r="D4" s="4">
        <f t="shared" si="2"/>
        <v>648</v>
      </c>
      <c r="E4" s="5">
        <f t="shared" si="3"/>
        <v>3317000</v>
      </c>
      <c r="F4" s="4">
        <f t="shared" si="4"/>
        <v>7371</v>
      </c>
      <c r="G4" s="4">
        <f t="shared" si="5"/>
        <v>6143</v>
      </c>
      <c r="H4" s="4">
        <f t="shared" si="6"/>
        <v>5119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450</v>
      </c>
      <c r="R4" s="2">
        <v>3317000</v>
      </c>
      <c r="S4" s="2" t="s">
        <v>88</v>
      </c>
    </row>
    <row r="5" spans="1:19" x14ac:dyDescent="0.25">
      <c r="A5" s="4">
        <v>4</v>
      </c>
      <c r="B5" s="4">
        <f t="shared" si="0"/>
        <v>461.80555555555566</v>
      </c>
      <c r="C5" s="4">
        <f t="shared" si="1"/>
        <v>554.16666666666674</v>
      </c>
      <c r="D5" s="4">
        <f t="shared" si="2"/>
        <v>665.00000000000011</v>
      </c>
      <c r="E5" s="5">
        <f t="shared" si="3"/>
        <v>3200000</v>
      </c>
      <c r="F5" s="74">
        <f t="shared" si="4"/>
        <v>6929</v>
      </c>
      <c r="G5" s="74">
        <f t="shared" si="5"/>
        <v>5774</v>
      </c>
      <c r="H5" s="74">
        <f t="shared" si="6"/>
        <v>4812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665</v>
      </c>
      <c r="P5" s="7">
        <f t="shared" si="9"/>
        <v>554.16666666666674</v>
      </c>
      <c r="Q5" s="7">
        <f t="shared" ref="Q5:Q10" si="10">P5/1.2</f>
        <v>461.80555555555566</v>
      </c>
      <c r="R5" s="75">
        <v>3200000</v>
      </c>
      <c r="S5" s="2"/>
    </row>
    <row r="6" spans="1:19" x14ac:dyDescent="0.25">
      <c r="A6" s="4">
        <v>5</v>
      </c>
      <c r="B6" s="4">
        <f t="shared" si="0"/>
        <v>425</v>
      </c>
      <c r="C6" s="4">
        <f>B6*1.1</f>
        <v>467.50000000000006</v>
      </c>
      <c r="D6" s="4">
        <f t="shared" si="2"/>
        <v>561</v>
      </c>
      <c r="E6" s="5">
        <f t="shared" si="3"/>
        <v>3800000</v>
      </c>
      <c r="F6" s="4">
        <f t="shared" si="4"/>
        <v>8941</v>
      </c>
      <c r="G6" s="4">
        <f t="shared" si="5"/>
        <v>8128</v>
      </c>
      <c r="H6" s="4">
        <f t="shared" si="6"/>
        <v>6774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425</v>
      </c>
      <c r="R6" s="2">
        <v>3800000</v>
      </c>
      <c r="S6" s="2"/>
    </row>
    <row r="7" spans="1:19" x14ac:dyDescent="0.25">
      <c r="A7" s="4">
        <v>6</v>
      </c>
      <c r="B7" s="4">
        <f t="shared" si="0"/>
        <v>360</v>
      </c>
      <c r="C7" s="4">
        <f t="shared" si="1"/>
        <v>432</v>
      </c>
      <c r="D7" s="4">
        <f t="shared" si="2"/>
        <v>518.4</v>
      </c>
      <c r="E7" s="5">
        <f t="shared" si="3"/>
        <v>2700000</v>
      </c>
      <c r="F7" s="74">
        <f t="shared" si="4"/>
        <v>7500</v>
      </c>
      <c r="G7" s="74">
        <f t="shared" si="5"/>
        <v>6250</v>
      </c>
      <c r="H7" s="74">
        <f t="shared" si="6"/>
        <v>5208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360</v>
      </c>
      <c r="R7" s="75">
        <v>2700000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479</v>
      </c>
    </row>
    <row r="28" spans="1:19" s="10" customFormat="1" x14ac:dyDescent="0.25">
      <c r="C28" s="67" t="s">
        <v>75</v>
      </c>
      <c r="D28" s="67" t="s">
        <v>85</v>
      </c>
      <c r="F28" s="52" t="s">
        <v>84</v>
      </c>
      <c r="G28" s="52">
        <v>457</v>
      </c>
    </row>
    <row r="29" spans="1:19" s="10" customFormat="1" x14ac:dyDescent="0.25">
      <c r="C29" s="67" t="s">
        <v>1</v>
      </c>
      <c r="D29" s="67">
        <v>2500000</v>
      </c>
      <c r="F29" s="52" t="s">
        <v>72</v>
      </c>
      <c r="G29" s="52">
        <v>503</v>
      </c>
      <c r="H29" s="10">
        <f>G29/G28</f>
        <v>1.100656455142232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>
        <f>G31/D29</f>
        <v>0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2024-11-21T09:35:55Z</dcterms:modified>
</cp:coreProperties>
</file>