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alaka Shirsath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3" r:id="rId7"/>
    <sheet name="Sheet3" sheetId="31" r:id="rId8"/>
    <sheet name="Sheet5" sheetId="34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5" i="4"/>
  <c r="B2" i="4"/>
  <c r="B4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F2" i="4" l="1"/>
  <c r="C2" i="4"/>
  <c r="F4" i="4"/>
  <c r="C4" i="4"/>
  <c r="F3" i="4"/>
  <c r="C3" i="4"/>
  <c r="F5" i="4"/>
  <c r="C5" i="4"/>
  <c r="C14" i="25"/>
  <c r="C15" i="25" s="1"/>
  <c r="D8" i="25"/>
  <c r="C5" i="25"/>
  <c r="C7" i="25" s="1"/>
  <c r="E5" i="25" l="1"/>
  <c r="G3" i="4"/>
  <c r="D3" i="4"/>
  <c r="H3" i="4" s="1"/>
  <c r="G2" i="4"/>
  <c r="D2" i="4"/>
  <c r="H2" i="4" s="1"/>
  <c r="G5" i="4"/>
  <c r="D5" i="4"/>
  <c r="H5" i="4" s="1"/>
  <c r="G4" i="4"/>
  <c r="D4" i="4"/>
  <c r="H4" i="4" s="1"/>
  <c r="D9" i="25"/>
  <c r="C10" i="25" s="1"/>
  <c r="E10" i="25" s="1"/>
  <c r="C17" i="25" s="1"/>
  <c r="D28" i="23"/>
  <c r="D27" i="23"/>
  <c r="C29" i="23"/>
  <c r="D29" i="23" s="1"/>
  <c r="E29" i="23" s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6" i="4" l="1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6" i="4"/>
  <c r="J8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H32" i="4" l="1"/>
  <c r="I31" i="4"/>
  <c r="I2" i="24"/>
  <c r="G34" i="4"/>
  <c r="H11" i="4"/>
  <c r="H15" i="4"/>
  <c r="H6" i="4"/>
  <c r="H9" i="4"/>
  <c r="H13" i="4"/>
  <c r="H8" i="4"/>
  <c r="H12" i="4"/>
  <c r="H7" i="4"/>
  <c r="H10" i="4"/>
  <c r="H14" i="4"/>
  <c r="F6" i="4"/>
  <c r="F7" i="4"/>
  <c r="F8" i="4"/>
  <c r="F9" i="4"/>
  <c r="F10" i="4"/>
  <c r="F11" i="4"/>
  <c r="F12" i="4"/>
  <c r="F13" i="4"/>
  <c r="F14" i="4"/>
  <c r="F15" i="4"/>
  <c r="G6" i="4"/>
  <c r="G7" i="4"/>
  <c r="G8" i="4"/>
  <c r="G9" i="4"/>
  <c r="G10" i="4"/>
  <c r="G11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<sst xmlns="http://schemas.openxmlformats.org/spreadsheetml/2006/main" count="129" uniqueCount="99">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</sst>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5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8</xdr:col>
      <xdr:colOff>133350</xdr:colOff>
      <xdr:row>31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09575"/>
          <a:ext cx="4772025" cy="566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19050</xdr:rowOff>
    </xdr:from>
    <xdr:to>
      <xdr:col>8</xdr:col>
      <xdr:colOff>600075</xdr:colOff>
      <xdr:row>47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3257550"/>
          <a:ext cx="48101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484596</xdr:colOff>
      <xdr:row>29</xdr:row>
      <xdr:rowOff>8833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42857" cy="55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10</xdr:col>
      <xdr:colOff>419100</xdr:colOff>
      <xdr:row>26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85750"/>
          <a:ext cx="6286500" cy="471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599162</xdr:colOff>
      <xdr:row>30</xdr:row>
      <xdr:rowOff>123095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04762" cy="5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4430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21170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21170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629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1495762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zoomScale="115" zoomScaleNormal="115" workbookViewId="0">
      <selection activeCell="E7" sqref="E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97</v>
      </c>
      <c r="B18" s="7"/>
      <c r="C18" s="76">
        <v>629</v>
      </c>
      <c r="D18" s="76"/>
      <c r="E18" s="77"/>
      <c r="F18" s="78"/>
      <c r="G18" s="78"/>
    </row>
    <row r="19" spans="1:7">
      <c r="A19" s="15"/>
      <c r="B19" s="6"/>
      <c r="C19" s="30">
        <f>C18*C16</f>
        <v>2201500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188228250</v>
      </c>
      <c r="C20" s="31">
        <f>C19*95%</f>
        <v>2091425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1761200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1258000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4586.458333333333</v>
      </c>
      <c r="D25" s="31"/>
    </row>
    <row r="26" spans="1:7">
      <c r="C26" s="31"/>
      <c r="D26" s="31"/>
    </row>
    <row r="27" spans="1:7">
      <c r="A27" s="75"/>
      <c r="B27" s="119"/>
      <c r="C27" s="120">
        <v>46.67</v>
      </c>
      <c r="D27" s="120">
        <f>C27*10.764</f>
        <v>502.35588000000001</v>
      </c>
    </row>
    <row r="28" spans="1:7">
      <c r="C28">
        <v>4.5199999999999996</v>
      </c>
      <c r="D28" s="120">
        <f t="shared" ref="D28:D29" si="0">C28*10.764</f>
        <v>48.653279999999995</v>
      </c>
    </row>
    <row r="29" spans="1:7">
      <c r="C29" s="118">
        <f>SUM(C27:C28)</f>
        <v>51.19</v>
      </c>
      <c r="D29" s="121">
        <f t="shared" si="0"/>
        <v>551.00915999999995</v>
      </c>
      <c r="E29" s="122">
        <f>D29*1.1</f>
        <v>606.11007600000005</v>
      </c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workbookViewId="0">
      <selection activeCell="U15" sqref="U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5"/>
      <c r="L2" s="75"/>
      <c r="M2" s="75"/>
      <c r="N2" s="75"/>
      <c r="O2" s="75">
        <v>0</v>
      </c>
      <c r="P2" s="75">
        <v>819</v>
      </c>
      <c r="Q2" s="75">
        <v>0</v>
      </c>
      <c r="R2" s="2">
        <v>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5"/>
      <c r="L3" s="75"/>
      <c r="M3" s="75"/>
      <c r="N3" s="75"/>
      <c r="O3" s="75">
        <v>0</v>
      </c>
      <c r="P3" s="75">
        <v>0</v>
      </c>
      <c r="Q3" s="75">
        <v>0</v>
      </c>
      <c r="R3" s="2">
        <v>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5"/>
      <c r="L4" s="75"/>
      <c r="M4" s="75"/>
      <c r="N4" s="75"/>
      <c r="O4" s="75">
        <v>0</v>
      </c>
      <c r="P4" s="75">
        <v>0</v>
      </c>
      <c r="Q4" s="75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5"/>
      <c r="L5" s="75"/>
      <c r="M5" s="75"/>
      <c r="N5" s="75"/>
      <c r="O5" s="75">
        <v>0</v>
      </c>
      <c r="P5" s="75">
        <v>0</v>
      </c>
      <c r="Q5" s="75">
        <v>0</v>
      </c>
      <c r="R5" s="2">
        <v>0</v>
      </c>
      <c r="S5" s="2"/>
      <c r="T5" s="2"/>
    </row>
    <row r="6" spans="1:35">
      <c r="A6" s="4">
        <f t="shared" ref="A6:A15" si="10">N6</f>
        <v>0</v>
      </c>
      <c r="B6" s="4">
        <f t="shared" ref="B6:B15" si="11">Q6</f>
        <v>0</v>
      </c>
      <c r="C6" s="4">
        <f t="shared" ref="C6:C15" si="12">B6*1.2</f>
        <v>0</v>
      </c>
      <c r="D6" s="4">
        <f t="shared" ref="D6:D15" si="13">C6*1.2</f>
        <v>0</v>
      </c>
      <c r="E6" s="5">
        <f t="shared" ref="E6:E15" si="14">R6</f>
        <v>0</v>
      </c>
      <c r="F6" s="66" t="e">
        <f t="shared" ref="F6:F15" si="15">ROUND((E6/B6),0)</f>
        <v>#DIV/0!</v>
      </c>
      <c r="G6" s="66" t="e">
        <f t="shared" ref="G6:G15" si="16">ROUND((E6/C6),0)</f>
        <v>#DIV/0!</v>
      </c>
      <c r="H6" s="66" t="e">
        <f t="shared" ref="H6:H15" si="17">ROUND((E6/D6),0)</f>
        <v>#DIV/0!</v>
      </c>
      <c r="I6" s="66">
        <f t="shared" ref="I6:I15" si="18">T6</f>
        <v>0</v>
      </c>
      <c r="J6" s="66">
        <f t="shared" ref="J6:J15" si="19">U6</f>
        <v>0</v>
      </c>
      <c r="K6" s="67"/>
      <c r="L6" s="67"/>
      <c r="M6" s="67"/>
      <c r="N6" s="67"/>
      <c r="O6" s="75">
        <v>0</v>
      </c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10"/>
        <v>0</v>
      </c>
      <c r="B7" s="4">
        <f t="shared" si="11"/>
        <v>0</v>
      </c>
      <c r="C7" s="4">
        <f t="shared" si="12"/>
        <v>0</v>
      </c>
      <c r="D7" s="4">
        <f t="shared" si="13"/>
        <v>0</v>
      </c>
      <c r="E7" s="5">
        <f t="shared" si="14"/>
        <v>0</v>
      </c>
      <c r="F7" s="4" t="e">
        <f t="shared" si="15"/>
        <v>#DIV/0!</v>
      </c>
      <c r="G7" s="4" t="e">
        <f t="shared" si="16"/>
        <v>#DIV/0!</v>
      </c>
      <c r="H7" s="4" t="e">
        <f t="shared" si="17"/>
        <v>#DIV/0!</v>
      </c>
      <c r="I7" s="4">
        <f t="shared" si="18"/>
        <v>0</v>
      </c>
      <c r="J7" s="4">
        <f t="shared" si="19"/>
        <v>0</v>
      </c>
      <c r="N7" s="67"/>
      <c r="O7" s="75">
        <v>0</v>
      </c>
      <c r="P7" s="75">
        <v>0</v>
      </c>
      <c r="Q7" s="75">
        <v>0</v>
      </c>
      <c r="R7" s="2">
        <v>0</v>
      </c>
      <c r="S7" s="2"/>
      <c r="T7" s="2"/>
    </row>
    <row r="8" spans="1:35">
      <c r="A8" s="4">
        <f t="shared" si="10"/>
        <v>0</v>
      </c>
      <c r="B8" s="4">
        <f t="shared" si="11"/>
        <v>0</v>
      </c>
      <c r="C8" s="4">
        <f t="shared" si="12"/>
        <v>0</v>
      </c>
      <c r="D8" s="4">
        <f t="shared" si="13"/>
        <v>0</v>
      </c>
      <c r="E8" s="5">
        <f t="shared" si="14"/>
        <v>0</v>
      </c>
      <c r="F8" s="4" t="e">
        <f t="shared" si="15"/>
        <v>#DIV/0!</v>
      </c>
      <c r="G8" s="4" t="e">
        <f t="shared" si="16"/>
        <v>#DIV/0!</v>
      </c>
      <c r="H8" s="4" t="e">
        <f t="shared" si="17"/>
        <v>#DIV/0!</v>
      </c>
      <c r="I8" s="4">
        <f t="shared" si="18"/>
        <v>0</v>
      </c>
      <c r="J8" s="4">
        <f t="shared" si="19"/>
        <v>0</v>
      </c>
      <c r="N8" s="67"/>
      <c r="O8" s="75">
        <v>0</v>
      </c>
      <c r="P8" s="75">
        <v>0</v>
      </c>
      <c r="Q8" s="75">
        <v>0</v>
      </c>
      <c r="R8" s="2">
        <v>0</v>
      </c>
      <c r="S8" s="2"/>
      <c r="T8" s="2"/>
    </row>
    <row r="9" spans="1:35">
      <c r="A9" s="4">
        <f t="shared" si="10"/>
        <v>0</v>
      </c>
      <c r="B9" s="4">
        <f t="shared" si="11"/>
        <v>0</v>
      </c>
      <c r="C9" s="4">
        <f t="shared" si="12"/>
        <v>0</v>
      </c>
      <c r="D9" s="4">
        <f t="shared" si="13"/>
        <v>0</v>
      </c>
      <c r="E9" s="5">
        <f t="shared" si="14"/>
        <v>0</v>
      </c>
      <c r="F9" s="4" t="e">
        <f t="shared" si="15"/>
        <v>#DIV/0!</v>
      </c>
      <c r="G9" s="4" t="e">
        <f t="shared" si="16"/>
        <v>#DIV/0!</v>
      </c>
      <c r="H9" s="4" t="e">
        <f t="shared" si="17"/>
        <v>#DIV/0!</v>
      </c>
      <c r="I9" s="4">
        <f t="shared" si="18"/>
        <v>0</v>
      </c>
      <c r="J9" s="4">
        <f t="shared" si="19"/>
        <v>0</v>
      </c>
      <c r="N9" s="67"/>
      <c r="O9" s="75">
        <v>0</v>
      </c>
      <c r="P9" s="75">
        <v>0</v>
      </c>
      <c r="Q9" s="75">
        <v>0</v>
      </c>
      <c r="R9" s="2">
        <v>0</v>
      </c>
      <c r="S9" s="2"/>
      <c r="T9" s="2"/>
    </row>
    <row r="10" spans="1:3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4" t="e">
        <f t="shared" si="17"/>
        <v>#DIV/0!</v>
      </c>
      <c r="I10" s="4">
        <f t="shared" si="18"/>
        <v>0</v>
      </c>
      <c r="J10" s="4">
        <f t="shared" si="19"/>
        <v>0</v>
      </c>
      <c r="O10" s="75">
        <v>0</v>
      </c>
      <c r="P10" s="75">
        <v>0</v>
      </c>
      <c r="Q10" s="75">
        <v>0</v>
      </c>
      <c r="R10" s="2">
        <v>0</v>
      </c>
      <c r="S10" s="2"/>
    </row>
    <row r="11" spans="1:35" ht="16.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4" t="e">
        <f t="shared" si="17"/>
        <v>#DIV/0!</v>
      </c>
      <c r="I11" s="4">
        <f t="shared" si="18"/>
        <v>0</v>
      </c>
      <c r="J11" s="4">
        <f t="shared" si="19"/>
        <v>0</v>
      </c>
      <c r="O11" s="75">
        <v>0</v>
      </c>
      <c r="P11" s="75">
        <v>0</v>
      </c>
      <c r="Q11" s="75"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0"/>
        <v>0</v>
      </c>
      <c r="B12" s="4">
        <f t="shared" si="11"/>
        <v>0</v>
      </c>
      <c r="C12" s="4">
        <f t="shared" si="12"/>
        <v>0</v>
      </c>
      <c r="D12" s="4">
        <f t="shared" si="13"/>
        <v>0</v>
      </c>
      <c r="E12" s="5">
        <f t="shared" si="14"/>
        <v>0</v>
      </c>
      <c r="F12" s="4" t="e">
        <f t="shared" si="15"/>
        <v>#DIV/0!</v>
      </c>
      <c r="G12" s="4" t="e">
        <f t="shared" si="16"/>
        <v>#DIV/0!</v>
      </c>
      <c r="H12" s="4" t="e">
        <f t="shared" si="17"/>
        <v>#DIV/0!</v>
      </c>
      <c r="I12" s="4">
        <f t="shared" si="18"/>
        <v>0</v>
      </c>
      <c r="J12" s="4">
        <f t="shared" si="19"/>
        <v>0</v>
      </c>
      <c r="O12" s="75">
        <v>0</v>
      </c>
      <c r="P12" s="75">
        <v>0</v>
      </c>
      <c r="Q12" s="75">
        <v>0</v>
      </c>
      <c r="R12" s="2">
        <v>0</v>
      </c>
      <c r="S12" s="2"/>
      <c r="V12" s="71"/>
    </row>
    <row r="13" spans="1:35">
      <c r="A13" s="4">
        <f t="shared" si="10"/>
        <v>0</v>
      </c>
      <c r="B13" s="4">
        <f t="shared" si="11"/>
        <v>0</v>
      </c>
      <c r="C13" s="4">
        <f t="shared" si="12"/>
        <v>0</v>
      </c>
      <c r="D13" s="4">
        <f t="shared" si="13"/>
        <v>0</v>
      </c>
      <c r="E13" s="5">
        <f t="shared" si="14"/>
        <v>0</v>
      </c>
      <c r="F13" s="4" t="e">
        <f t="shared" si="15"/>
        <v>#DIV/0!</v>
      </c>
      <c r="G13" s="4" t="e">
        <f t="shared" si="16"/>
        <v>#DIV/0!</v>
      </c>
      <c r="H13" s="4" t="e">
        <f t="shared" si="17"/>
        <v>#DIV/0!</v>
      </c>
      <c r="I13" s="4">
        <f t="shared" si="18"/>
        <v>0</v>
      </c>
      <c r="J13" s="4">
        <f t="shared" si="19"/>
        <v>0</v>
      </c>
      <c r="O13" s="75">
        <v>0</v>
      </c>
      <c r="P13" s="75">
        <v>0</v>
      </c>
      <c r="Q13" s="75">
        <v>0</v>
      </c>
      <c r="R13" s="2">
        <v>0</v>
      </c>
      <c r="S13" s="2"/>
    </row>
    <row r="14" spans="1:35">
      <c r="A14" s="4">
        <f t="shared" si="10"/>
        <v>0</v>
      </c>
      <c r="B14" s="4">
        <f t="shared" si="11"/>
        <v>0</v>
      </c>
      <c r="C14" s="4">
        <f t="shared" si="12"/>
        <v>0</v>
      </c>
      <c r="D14" s="4">
        <f t="shared" si="13"/>
        <v>0</v>
      </c>
      <c r="E14" s="5">
        <f t="shared" si="14"/>
        <v>0</v>
      </c>
      <c r="F14" s="4" t="e">
        <f t="shared" si="15"/>
        <v>#DIV/0!</v>
      </c>
      <c r="G14" s="4" t="e">
        <f t="shared" si="16"/>
        <v>#DIV/0!</v>
      </c>
      <c r="H14" s="4" t="e">
        <f t="shared" si="17"/>
        <v>#DIV/0!</v>
      </c>
      <c r="I14" s="4">
        <f t="shared" si="18"/>
        <v>0</v>
      </c>
      <c r="J14" s="4">
        <f t="shared" si="19"/>
        <v>0</v>
      </c>
      <c r="O14" s="75">
        <v>0</v>
      </c>
      <c r="P14" s="75">
        <v>0</v>
      </c>
      <c r="Q14" s="75">
        <v>0</v>
      </c>
      <c r="R14" s="2">
        <v>0</v>
      </c>
      <c r="S14" s="2"/>
    </row>
    <row r="15" spans="1:35">
      <c r="A15" s="4">
        <f t="shared" si="10"/>
        <v>0</v>
      </c>
      <c r="B15" s="4">
        <f t="shared" si="11"/>
        <v>682.5</v>
      </c>
      <c r="C15" s="4">
        <f t="shared" si="12"/>
        <v>819</v>
      </c>
      <c r="D15" s="4">
        <f t="shared" si="13"/>
        <v>982.8</v>
      </c>
      <c r="E15" s="5">
        <f t="shared" si="14"/>
        <v>2500000</v>
      </c>
      <c r="F15" s="4">
        <f t="shared" si="15"/>
        <v>3663</v>
      </c>
      <c r="G15" s="4">
        <f t="shared" si="16"/>
        <v>3053</v>
      </c>
      <c r="H15" s="4">
        <f t="shared" si="17"/>
        <v>2544</v>
      </c>
      <c r="I15" s="4">
        <f t="shared" si="18"/>
        <v>0</v>
      </c>
      <c r="J15" s="4">
        <f t="shared" si="19"/>
        <v>0</v>
      </c>
      <c r="O15">
        <v>0</v>
      </c>
      <c r="P15">
        <v>819</v>
      </c>
      <c r="Q15">
        <f t="shared" ref="Q14:Q15" si="20">P15/1.2</f>
        <v>682.5</v>
      </c>
      <c r="R15" s="2">
        <v>2500000</v>
      </c>
      <c r="S15" s="2"/>
    </row>
    <row r="16" spans="1:35">
      <c r="A16" s="4">
        <f t="shared" ref="A16:A19" si="21">N16</f>
        <v>0</v>
      </c>
      <c r="B16" s="4">
        <f t="shared" ref="B16:B19" si="22">Q16</f>
        <v>636</v>
      </c>
      <c r="C16" s="4">
        <f t="shared" ref="C16:C19" si="23">B16*1.2</f>
        <v>763.19999999999993</v>
      </c>
      <c r="D16" s="4">
        <f t="shared" ref="D16:D19" si="24">C16*1.2</f>
        <v>915.83999999999992</v>
      </c>
      <c r="E16" s="5">
        <f t="shared" ref="E16:E19" si="25">R16</f>
        <v>2300000</v>
      </c>
      <c r="F16" s="4">
        <f t="shared" ref="F16:F19" si="26">ROUND((E16/B16),0)</f>
        <v>3616</v>
      </c>
      <c r="G16" s="4">
        <f t="shared" ref="G16:G19" si="27">ROUND((E16/C16),0)</f>
        <v>3014</v>
      </c>
      <c r="H16" s="4">
        <f t="shared" ref="H16:H19" si="28">ROUND((E16/D16),0)</f>
        <v>2511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636</v>
      </c>
      <c r="R16" s="2">
        <v>2300000</v>
      </c>
      <c r="S16" s="2"/>
    </row>
    <row r="17" spans="1:19">
      <c r="A17" s="4">
        <f t="shared" si="21"/>
        <v>0</v>
      </c>
      <c r="B17" s="4">
        <f t="shared" si="22"/>
        <v>598</v>
      </c>
      <c r="C17" s="4">
        <f t="shared" si="23"/>
        <v>717.6</v>
      </c>
      <c r="D17" s="4">
        <f t="shared" si="24"/>
        <v>861.12</v>
      </c>
      <c r="E17" s="5">
        <f t="shared" si="25"/>
        <v>3000000</v>
      </c>
      <c r="F17" s="4">
        <f t="shared" si="26"/>
        <v>5017</v>
      </c>
      <c r="G17" s="4">
        <f t="shared" si="27"/>
        <v>4181</v>
      </c>
      <c r="H17" s="4">
        <f t="shared" si="28"/>
        <v>3484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v>598</v>
      </c>
      <c r="R17" s="2">
        <v>3000000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ref="Q16:Q18" si="31">P18/1.2</f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3" zoomScale="175" zoomScaleNormal="175" workbookViewId="0">
      <selection activeCell="I9" sqref="I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" zoomScale="115" zoomScaleNormal="115" workbookViewId="0">
      <selection activeCell="H25" sqref="H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F4" sqref="F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3" sqref="H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K17" sqref="K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2024-11-16T10:04:57Z</dcterms:modified>
</cp:coreProperties>
</file>