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Javed Chaudhari\"/>
    </mc:Choice>
  </mc:AlternateContent>
  <bookViews>
    <workbookView xWindow="0" yWindow="0" windowWidth="1536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D20" i="6" l="1"/>
  <c r="D19" i="6"/>
  <c r="D26" i="3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I20" i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6" i="1" s="1"/>
  <c r="D44" i="1" s="1"/>
  <c r="C43" i="1"/>
  <c r="C44" i="1" s="1"/>
  <c r="C45" i="1" s="1"/>
  <c r="C36" i="1" l="1"/>
  <c r="C37" i="1" l="1"/>
  <c r="C38" i="1" l="1"/>
  <c r="D38" i="1" s="1"/>
  <c r="C39" i="1"/>
  <c r="C40" i="1" s="1"/>
  <c r="C41" i="1" s="1"/>
  <c r="C42" i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<sst xmlns="http://schemas.openxmlformats.org/spreadsheetml/2006/main" count="27" uniqueCount="24">
  <si>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</si>
  <si>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</si>
  <si>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</si>
  <si>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</si>
  <si>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</si>
  <si>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</si>
  <si>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</si>
  <si>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</si>
  <si>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</si>
  <si>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</si>
  <si>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</si>
  <si>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</si>
  <si>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</si>
  <si>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</si>
  <si>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</si>
  <si>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</si>
  <si>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</si>
  <si>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</si>
  <si>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</si>
  <si>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</si>
  <si>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</si>
  <si>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</si>
  <si>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</si>
  <si>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 xml:space="preserve">bua  Ground 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</si>
</sst>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4" fontId="1" fillId="0" borderId="0" xfId="0" applyNumberFormat="1" applyFont="1" applyAlignment="1">
      <alignment wrapText="1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152400</xdr:rowOff>
    </xdr:from>
    <xdr:to>
      <xdr:col>9</xdr:col>
      <xdr:colOff>171450</xdr:colOff>
      <xdr:row>21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5657850" cy="3228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15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0" cy="3038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J26" activePane="bottomRight" state="frozen"/>
      <selection pane="topRight" activeCell="D1" sqref="D1"/>
      <selection pane="bottomLeft" activeCell="A6" sqref="A6"/>
      <selection pane="bottomRight" activeCell="L46" sqref="L46"/>
    </sheetView>
  </sheetViews>
  <sheetFormatPr defaultRowHeight="16.5" x14ac:dyDescent="0.3"/>
  <cols>
    <col min="1" max="1" width="9.140625" style="54"/>
    <col min="2" max="2" width="17.42578125" style="2" customWidth="1"/>
    <col min="3" max="3" width="17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58.52</v>
      </c>
      <c r="E2" s="4"/>
      <c r="F2" s="4"/>
      <c r="G2" s="23"/>
      <c r="H2" s="1"/>
    </row>
    <row r="3" spans="1:15" x14ac:dyDescent="0.3">
      <c r="B3" s="22" t="s">
        <v>10</v>
      </c>
      <c r="C3" s="25">
        <v>47000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2750440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25.16</v>
      </c>
      <c r="D7" s="35">
        <v>2014</v>
      </c>
      <c r="E7" s="35">
        <v>2024</v>
      </c>
      <c r="F7" s="35">
        <v>60</v>
      </c>
      <c r="G7" s="53">
        <v>21500</v>
      </c>
      <c r="H7" s="62">
        <v>10</v>
      </c>
      <c r="I7" s="63">
        <f>IF(H7&gt;=5,90*H7/F7,0)</f>
        <v>15</v>
      </c>
      <c r="J7" s="64">
        <f t="shared" ref="J7:J12" si="0">G7/100*I7</f>
        <v>3225</v>
      </c>
      <c r="K7" s="64">
        <f>ROUND((G7-J7),0)</f>
        <v>18275</v>
      </c>
      <c r="L7" s="64">
        <f>ROUND((K7*C7),0)</f>
        <v>459799</v>
      </c>
      <c r="M7" s="64">
        <f>ROUND((C7*G7),0)</f>
        <v>540940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>
        <v>0</v>
      </c>
      <c r="C20" s="56">
        <v>0</v>
      </c>
      <c r="D20" s="35">
        <v>0</v>
      </c>
      <c r="E20" s="35">
        <v>0</v>
      </c>
      <c r="F20" s="35">
        <v>60</v>
      </c>
      <c r="G20" s="53">
        <v>0</v>
      </c>
      <c r="H20" s="62">
        <v>0</v>
      </c>
      <c r="I20" s="63">
        <f t="shared" si="12"/>
        <v>0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459799</v>
      </c>
      <c r="M27" s="15">
        <f>SUM(M7:M26)</f>
        <v>540940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2750440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459799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3210239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ROUND((C37*0.9),0)</f>
        <v>2889215</v>
      </c>
      <c r="D38" s="30">
        <f>C38*0.9</f>
        <v>2600293.5</v>
      </c>
      <c r="E38" s="81"/>
      <c r="F38" s="28"/>
      <c r="G38" s="36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2568191.2000000002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2568192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0.79999999981373549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2568191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332204.77749999997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84">
        <f>L27*0.85</f>
        <v>390829.14999999997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C47" s="73"/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B50" s="83"/>
      <c r="E50" s="78"/>
      <c r="F50" s="37"/>
      <c r="G50" s="38"/>
      <c r="H50" s="37"/>
      <c r="I50" s="27"/>
      <c r="J50" s="37"/>
      <c r="K50" s="40"/>
      <c r="L50" s="37"/>
      <c r="M50" s="39"/>
      <c r="N50" s="37"/>
    </row>
    <row r="51" spans="2:14" x14ac:dyDescent="0.3">
      <c r="E51" s="27"/>
      <c r="F51" s="27"/>
      <c r="G51" s="37"/>
      <c r="I51" s="27"/>
      <c r="J51" s="37"/>
      <c r="K51" s="40"/>
      <c r="L51" s="37"/>
      <c r="M51" s="39"/>
      <c r="N51" s="37"/>
    </row>
    <row r="52" spans="2:14" x14ac:dyDescent="0.3">
      <c r="E52" s="27"/>
      <c r="F52" s="2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78"/>
      <c r="G54" s="38"/>
      <c r="H54" s="37"/>
      <c r="I54" s="27"/>
      <c r="J54" s="36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11" zoomScale="130" zoomScaleNormal="130" workbookViewId="0">
      <selection activeCell="F26" sqref="F26"/>
    </sheetView>
  </sheetViews>
  <sheetFormatPr defaultRowHeight="15" x14ac:dyDescent="0.25"/>
  <sheetData>
    <row r="24" spans="4:4" x14ac:dyDescent="0.25">
      <c r="D24">
        <v>8800000</v>
      </c>
    </row>
    <row r="25" spans="4:4" x14ac:dyDescent="0.25">
      <c r="D25">
        <v>2300</v>
      </c>
    </row>
    <row r="26" spans="4:4" x14ac:dyDescent="0.25">
      <c r="D26" s="77">
        <f>D24/D25</f>
        <v>3826.086956521739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workbookViewId="0">
      <selection activeCell="F19" sqref="F19"/>
    </sheetView>
  </sheetViews>
  <sheetFormatPr defaultRowHeight="15" x14ac:dyDescent="0.25"/>
  <sheetData>
    <row r="17" spans="4:4" x14ac:dyDescent="0.25">
      <c r="D17">
        <v>14000000</v>
      </c>
    </row>
    <row r="18" spans="4:4" x14ac:dyDescent="0.25">
      <c r="D18" s="77">
        <v>280</v>
      </c>
    </row>
    <row r="19" spans="4:4" x14ac:dyDescent="0.25">
      <c r="D19" s="77">
        <f>D17/D18</f>
        <v>50000</v>
      </c>
    </row>
    <row r="20" spans="4:4" x14ac:dyDescent="0.25">
      <c r="D20">
        <f>D19/9</f>
        <v>5555.5555555555557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2024-11-15T11:00:37Z</dcterms:modified>
</cp:coreProperties>
</file>