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SARB Churchgate\Kasif Sabit Ali\"/>
    </mc:Choice>
  </mc:AlternateContent>
  <xr:revisionPtr revIDLastSave="0" documentId="13_ncr:1_{625E8602-E907-4F82-9041-C183ACF6AEC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21" i="4" l="1"/>
  <c r="H28" i="4"/>
  <c r="Q12" i="4" l="1"/>
  <c r="P12" i="4"/>
  <c r="P11" i="4"/>
  <c r="Q11" i="4" s="1"/>
  <c r="Q10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<sst xmlns="http://schemas.openxmlformats.org/spreadsheetml/2006/main" count="29" uniqueCount="25">
  <si>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</si>
  <si>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</si>
  <si>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</si>
  <si>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</si>
  <si>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</si>
  <si>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</si>
  <si>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</si>
  <si>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</si>
  <si>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</si>
  <si>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</si>
  <si>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</si>
  <si>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</si>
  <si>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</si>
  <si>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603, 6th floor, Wing - F, The Retreat, Durshet, khalapur, raigad</t>
  </si>
  <si>
    <t>agreemetn -  27.10.22 - 32.02 lakhs</t>
  </si>
  <si>
    <t>av</t>
  </si>
  <si>
    <t>sd</t>
  </si>
  <si>
    <t>rd</t>
  </si>
  <si>
    <t>ca</t>
  </si>
  <si>
    <t>rate</t>
  </si>
  <si>
    <t>fmv</t>
  </si>
  <si>
    <t>17.04.23</t>
  </si>
  <si>
    <t>31.01.23</t>
  </si>
  <si>
    <t>16.12.22</t>
  </si>
  <si>
    <t>02.12.22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</si>
</sst>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26</xdr:row>
      <xdr:rowOff>0</xdr:rowOff>
    </xdr:from>
    <xdr:to>
      <xdr:col>30</xdr:col>
      <xdr:colOff>601302</xdr:colOff>
      <xdr:row>64</xdr:row>
      <xdr:rowOff>182011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C9B479-9628-4906-B739-69C5AC1B3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382125" y="5524500"/>
          <a:ext cx="8792802" cy="74210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382244</xdr:colOff>
      <xdr:row>48</xdr:row>
      <xdr:rowOff>29791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172F49-B941-4FB7-AF30-0E798B39A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16644" cy="8716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344139</xdr:colOff>
      <xdr:row>50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7BCF0B-D0FF-4434-ADCD-A737F33DF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78539" cy="8507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401297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23E6A4-CB80-4DD6-9DFA-FE4973DF3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35697" cy="8640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1</xdr:row>
      <xdr:rowOff>38100</xdr:rowOff>
    </xdr:from>
    <xdr:to>
      <xdr:col>10</xdr:col>
      <xdr:colOff>533400</xdr:colOff>
      <xdr:row>39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858C4D-7984-41DA-85E1-C81A39F5B4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" y="228600"/>
          <a:ext cx="5686425" cy="69246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7</xdr:row>
      <xdr:rowOff>38100</xdr:rowOff>
    </xdr:from>
    <xdr:to>
      <xdr:col>9</xdr:col>
      <xdr:colOff>542925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6A9DD0-EF1F-48B1-B627-17E833A44D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371600"/>
          <a:ext cx="5686425" cy="69627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333375</xdr:colOff>
      <xdr:row>0</xdr:row>
      <xdr:rowOff>28575</xdr:rowOff>
    </xdr:from>
    <xdr:to>
      <xdr:col>15</xdr:col>
      <xdr:colOff>533400</xdr:colOff>
      <xdr:row>36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76F804-3F60-46DE-A7DF-553D9CB7F4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90975" y="28575"/>
          <a:ext cx="5686425" cy="69818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1</xdr:row>
      <xdr:rowOff>28575</xdr:rowOff>
    </xdr:from>
    <xdr:to>
      <xdr:col>10</xdr:col>
      <xdr:colOff>533400</xdr:colOff>
      <xdr:row>37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0B1F00-A82F-4F15-A4B6-A279902492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" y="219075"/>
          <a:ext cx="5686425" cy="69818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1</xdr:row>
      <xdr:rowOff>38100</xdr:rowOff>
    </xdr:from>
    <xdr:to>
      <xdr:col>10</xdr:col>
      <xdr:colOff>523875</xdr:colOff>
      <xdr:row>38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CC2433-4CC2-400F-AD79-91B5AA6258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228600"/>
          <a:ext cx="5686425" cy="701992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28" zoomScaleNormal="100" workbookViewId="0">
      <selection activeCell="R27" sqref="R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485</v>
      </c>
      <c r="C2" s="4">
        <f>B2*1.2</f>
        <v>582</v>
      </c>
      <c r="D2" s="4">
        <f t="shared" ref="D2:D13" si="2">C2*1.2</f>
        <v>698.4</v>
      </c>
      <c r="E2" s="5">
        <f t="shared" ref="E2:E13" si="3">R2</f>
        <v>3200000</v>
      </c>
      <c r="F2" s="10">
        <f t="shared" ref="F2:F13" si="4">ROUND((E2/B2),0)</f>
        <v>6598</v>
      </c>
      <c r="G2" s="10">
        <f t="shared" ref="G2:G13" si="5">ROUND((E2/C2),0)</f>
        <v>5498</v>
      </c>
      <c r="H2" s="10">
        <f t="shared" ref="H2:H13" si="6">ROUND((E2/D2),0)</f>
        <v>4582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485</v>
      </c>
      <c r="R2" s="2">
        <v>3200000</v>
      </c>
      <c r="S2" s="8"/>
      <c r="T2" s="8"/>
    </row>
    <row r="3" spans="1:20" x14ac:dyDescent="0.25">
      <c r="A3" s="4">
        <f t="shared" si="0"/>
        <v>0</v>
      </c>
      <c r="B3" s="4">
        <f t="shared" si="1"/>
        <v>485</v>
      </c>
      <c r="C3" s="4">
        <f t="shared" ref="C3:C15" si="9">B3*1.2</f>
        <v>582</v>
      </c>
      <c r="D3" s="4">
        <f t="shared" si="2"/>
        <v>698.4</v>
      </c>
      <c r="E3" s="5">
        <f t="shared" si="3"/>
        <v>3200000</v>
      </c>
      <c r="F3" s="10">
        <f t="shared" si="4"/>
        <v>6598</v>
      </c>
      <c r="G3" s="10">
        <f t="shared" si="5"/>
        <v>5498</v>
      </c>
      <c r="H3" s="10">
        <f t="shared" si="6"/>
        <v>4582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485</v>
      </c>
      <c r="R3" s="2">
        <v>3200000</v>
      </c>
      <c r="S3" s="8"/>
      <c r="T3" s="8"/>
    </row>
    <row r="4" spans="1:20" x14ac:dyDescent="0.25">
      <c r="A4" s="4">
        <f t="shared" si="0"/>
        <v>0</v>
      </c>
      <c r="B4" s="4">
        <f t="shared" si="1"/>
        <v>500</v>
      </c>
      <c r="C4" s="4">
        <f t="shared" si="9"/>
        <v>600</v>
      </c>
      <c r="D4" s="4">
        <f t="shared" si="2"/>
        <v>720</v>
      </c>
      <c r="E4" s="5">
        <f t="shared" si="3"/>
        <v>3000000</v>
      </c>
      <c r="F4" s="15">
        <f t="shared" si="4"/>
        <v>6000</v>
      </c>
      <c r="G4" s="10">
        <f t="shared" si="5"/>
        <v>5000</v>
      </c>
      <c r="H4" s="10">
        <f t="shared" si="6"/>
        <v>4167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500</v>
      </c>
      <c r="R4" s="2">
        <v>3000000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485</v>
      </c>
      <c r="C5" s="4">
        <f t="shared" si="9"/>
        <v>582</v>
      </c>
      <c r="D5" s="4">
        <f t="shared" si="2"/>
        <v>698.4</v>
      </c>
      <c r="E5" s="5">
        <f t="shared" si="3"/>
        <v>2800000</v>
      </c>
      <c r="F5" s="10">
        <f t="shared" si="4"/>
        <v>5773</v>
      </c>
      <c r="G5" s="10">
        <f t="shared" si="5"/>
        <v>4811</v>
      </c>
      <c r="H5" s="10">
        <f t="shared" si="6"/>
        <v>4009</v>
      </c>
      <c r="I5" s="4" t="e">
        <f>#REF!</f>
        <v>#REF!</v>
      </c>
      <c r="J5" s="4" t="str">
        <f t="shared" si="7"/>
        <v>17.04.23</v>
      </c>
      <c r="O5">
        <v>0</v>
      </c>
      <c r="P5">
        <f t="shared" si="8"/>
        <v>0</v>
      </c>
      <c r="Q5">
        <v>485</v>
      </c>
      <c r="R5" s="2">
        <v>2800000</v>
      </c>
      <c r="S5" s="8" t="s">
        <v>21</v>
      </c>
      <c r="T5" s="8"/>
    </row>
    <row r="6" spans="1:20" x14ac:dyDescent="0.25">
      <c r="A6" s="4">
        <f t="shared" si="0"/>
        <v>0</v>
      </c>
      <c r="B6" s="4">
        <f t="shared" si="1"/>
        <v>485</v>
      </c>
      <c r="C6" s="4">
        <f t="shared" si="9"/>
        <v>582</v>
      </c>
      <c r="D6" s="4">
        <f t="shared" si="2"/>
        <v>698.4</v>
      </c>
      <c r="E6" s="5">
        <f t="shared" si="3"/>
        <v>1800000</v>
      </c>
      <c r="F6" s="15">
        <f t="shared" si="4"/>
        <v>3711</v>
      </c>
      <c r="G6" s="10">
        <f t="shared" si="5"/>
        <v>3093</v>
      </c>
      <c r="H6" s="10">
        <f t="shared" si="6"/>
        <v>2577</v>
      </c>
      <c r="I6" s="4" t="e">
        <f>#REF!</f>
        <v>#REF!</v>
      </c>
      <c r="J6" s="4" t="str">
        <f t="shared" si="7"/>
        <v>31.01.23</v>
      </c>
      <c r="O6">
        <v>0</v>
      </c>
      <c r="P6">
        <f t="shared" si="8"/>
        <v>0</v>
      </c>
      <c r="Q6">
        <v>485</v>
      </c>
      <c r="R6" s="2">
        <v>1800000</v>
      </c>
      <c r="S6" s="8" t="s">
        <v>22</v>
      </c>
      <c r="T6" s="8"/>
    </row>
    <row r="7" spans="1:20" x14ac:dyDescent="0.25">
      <c r="A7" s="4">
        <f t="shared" si="0"/>
        <v>0</v>
      </c>
      <c r="B7" s="4">
        <f t="shared" si="1"/>
        <v>485</v>
      </c>
      <c r="C7" s="4">
        <f t="shared" si="9"/>
        <v>582</v>
      </c>
      <c r="D7" s="4">
        <f t="shared" si="2"/>
        <v>698.4</v>
      </c>
      <c r="E7" s="5">
        <f t="shared" si="3"/>
        <v>1800000</v>
      </c>
      <c r="F7" s="10">
        <f t="shared" si="4"/>
        <v>3711</v>
      </c>
      <c r="G7" s="10">
        <f t="shared" si="5"/>
        <v>3093</v>
      </c>
      <c r="H7" s="10">
        <f t="shared" si="6"/>
        <v>2577</v>
      </c>
      <c r="I7" s="4" t="e">
        <f>#REF!</f>
        <v>#REF!</v>
      </c>
      <c r="J7" s="4" t="str">
        <f t="shared" si="7"/>
        <v>31.01.23</v>
      </c>
      <c r="O7">
        <v>0</v>
      </c>
      <c r="P7">
        <f t="shared" si="8"/>
        <v>0</v>
      </c>
      <c r="Q7">
        <v>485</v>
      </c>
      <c r="R7" s="2">
        <v>1800000</v>
      </c>
      <c r="S7" s="8" t="s">
        <v>22</v>
      </c>
      <c r="T7" s="8"/>
    </row>
    <row r="8" spans="1:20" x14ac:dyDescent="0.25">
      <c r="A8" s="4">
        <f t="shared" si="0"/>
        <v>0</v>
      </c>
      <c r="B8" s="4">
        <f t="shared" si="1"/>
        <v>485</v>
      </c>
      <c r="C8" s="4">
        <f t="shared" si="9"/>
        <v>582</v>
      </c>
      <c r="D8" s="4">
        <f t="shared" si="2"/>
        <v>698.4</v>
      </c>
      <c r="E8" s="5">
        <f t="shared" si="3"/>
        <v>2900000</v>
      </c>
      <c r="F8" s="10">
        <f t="shared" si="4"/>
        <v>5979</v>
      </c>
      <c r="G8" s="10">
        <f t="shared" si="5"/>
        <v>4983</v>
      </c>
      <c r="H8" s="10">
        <f t="shared" si="6"/>
        <v>4152</v>
      </c>
      <c r="I8" s="4" t="e">
        <f>#REF!</f>
        <v>#REF!</v>
      </c>
      <c r="J8" s="4" t="str">
        <f t="shared" si="7"/>
        <v>16.12.22</v>
      </c>
      <c r="O8">
        <v>0</v>
      </c>
      <c r="P8">
        <f t="shared" si="8"/>
        <v>0</v>
      </c>
      <c r="Q8">
        <v>485</v>
      </c>
      <c r="R8" s="2">
        <v>2900000</v>
      </c>
      <c r="S8" s="8" t="s">
        <v>23</v>
      </c>
      <c r="T8" s="8"/>
    </row>
    <row r="9" spans="1:20" x14ac:dyDescent="0.25">
      <c r="A9" s="4">
        <f t="shared" si="0"/>
        <v>0</v>
      </c>
      <c r="B9" s="4">
        <f t="shared" si="1"/>
        <v>485</v>
      </c>
      <c r="C9" s="4">
        <f t="shared" si="9"/>
        <v>582</v>
      </c>
      <c r="D9" s="4">
        <f t="shared" si="2"/>
        <v>698.4</v>
      </c>
      <c r="E9" s="5">
        <f t="shared" si="3"/>
        <v>2190000</v>
      </c>
      <c r="F9" s="15">
        <f t="shared" si="4"/>
        <v>4515</v>
      </c>
      <c r="G9" s="10">
        <f t="shared" si="5"/>
        <v>3763</v>
      </c>
      <c r="H9" s="10">
        <f t="shared" si="6"/>
        <v>3136</v>
      </c>
      <c r="I9" s="4" t="e">
        <f>#REF!</f>
        <v>#REF!</v>
      </c>
      <c r="J9" s="4" t="str">
        <f t="shared" si="7"/>
        <v>02.12.22</v>
      </c>
      <c r="O9">
        <v>0</v>
      </c>
      <c r="P9">
        <f t="shared" si="8"/>
        <v>0</v>
      </c>
      <c r="Q9">
        <v>485</v>
      </c>
      <c r="R9" s="2">
        <v>2190000</v>
      </c>
      <c r="S9" s="8" t="s">
        <v>24</v>
      </c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ref="Q10:Q12" si="10">P10/1.2</f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6:24" x14ac:dyDescent="0.25">
      <c r="F17" s="7" t="s">
        <v>13</v>
      </c>
    </row>
    <row r="19" spans="6:24" x14ac:dyDescent="0.25">
      <c r="F19" s="7" t="s">
        <v>18</v>
      </c>
      <c r="G19">
        <v>485</v>
      </c>
    </row>
    <row r="20" spans="6:24" x14ac:dyDescent="0.25">
      <c r="F20" s="7" t="s">
        <v>19</v>
      </c>
      <c r="G20">
        <v>5000</v>
      </c>
    </row>
    <row r="21" spans="6:24" x14ac:dyDescent="0.25">
      <c r="F21" s="7" t="s">
        <v>20</v>
      </c>
      <c r="G21">
        <f>G20*G19</f>
        <v>2425000</v>
      </c>
    </row>
    <row r="22" spans="6:24" x14ac:dyDescent="0.25">
      <c r="G22" s="6"/>
      <c r="H22" s="6"/>
    </row>
    <row r="24" spans="6:24" x14ac:dyDescent="0.25">
      <c r="G24" t="s">
        <v>14</v>
      </c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G25" t="s">
        <v>15</v>
      </c>
      <c r="H25">
        <v>3202000</v>
      </c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G26" t="s">
        <v>16</v>
      </c>
      <c r="H26">
        <v>192200</v>
      </c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G27" t="s">
        <v>17</v>
      </c>
      <c r="H27">
        <v>30000</v>
      </c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H28">
        <f>SUM(H25:H27)</f>
        <v>3424200</v>
      </c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H29">
        <v>1046400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2024-11-18T08:47:47Z</dcterms:modified>
</cp:coreProperties>
</file>