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Bijay Kumar Choudhary  - SBI\"/>
    </mc:Choice>
  </mc:AlternateContent>
  <xr:revisionPtr revIDLastSave="0" documentId="13_ncr:1_{BB8C8592-4937-422A-916F-8C66EC4EA90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7" i="4" l="1"/>
  <c r="W46" i="4"/>
  <c r="W38" i="4" l="1"/>
  <c r="W37" i="4"/>
  <c r="H36" i="4"/>
  <c r="H35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9" i="4"/>
  <c r="W42" i="4" s="1"/>
  <c r="W45" i="4" s="1"/>
  <c r="S41" i="4" l="1"/>
  <c r="W51" i="4" l="1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<sst xmlns="http://schemas.openxmlformats.org/spreadsheetml/2006/main" count="49" uniqueCount="42">
  <si>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</si>
  <si>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</si>
  <si>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</si>
  <si>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</si>
  <si>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</si>
  <si>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</si>
  <si>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</si>
  <si>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</si>
  <si>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</si>
  <si>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</si>
  <si>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</si>
  <si>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</si>
  <si>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</si>
  <si>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</si>
  <si>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</si>
  <si>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</si>
  <si>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</si>
  <si>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</si>
  <si>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</si>
  <si>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</si>
  <si>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</si>
  <si>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</si>
  <si>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</si>
  <si>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</si>
  <si>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</si>
  <si>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</si>
  <si>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</si>
  <si>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</si>
  <si>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</si>
  <si>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</si>
  <si>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</si>
  <si>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</si>
  <si>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</si>
  <si>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</si>
  <si>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</si>
  <si>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</si>
  <si>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</si>
  <si>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</si>
  <si>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</si>
  <si>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</si>
  <si>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</si>
  <si>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State Bank of India ( RACPC Sion ) - Bijay Kumar Choudhary And Sunita Bijay Choudhary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</si>
</sst>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39265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96309-D76A-4BC0-97FA-A543FC5D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125033</xdr:colOff>
      <xdr:row>48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A0D39-02E1-40FA-B601-7B83ADE70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59433" cy="8125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42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3D92A-C7EE-4A65-A43D-EBD55906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916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182191</xdr:colOff>
      <xdr:row>42</xdr:row>
      <xdr:rowOff>86754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86A56A-575E-4702-9184-EFD8C57A4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16591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3</xdr:row>
      <xdr:rowOff>48556</xdr:rowOff>
    </xdr:from>
    <xdr:to>
      <xdr:col>21</xdr:col>
      <xdr:colOff>114300</xdr:colOff>
      <xdr:row>38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0EA11F-73D2-41AA-89E5-63D5E8101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" y="620056"/>
          <a:ext cx="11753850" cy="66760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59DAC-EC64-4880-BB96-260A3BE4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4" zoomScaleNormal="100" workbookViewId="0">
      <selection activeCell="S25" sqref="S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458</v>
      </c>
      <c r="C3" s="41">
        <f>B3*1.2</f>
        <v>549.6</v>
      </c>
      <c r="D3" s="41">
        <f t="shared" ref="D3:D14" si="2">C3*1.2</f>
        <v>659.52</v>
      </c>
      <c r="E3" s="42">
        <f t="shared" ref="E3:E14" si="3">R3</f>
        <v>6950000</v>
      </c>
      <c r="F3" s="41">
        <f t="shared" ref="F3:F14" si="4">ROUND((E3/B3),0)</f>
        <v>15175</v>
      </c>
      <c r="G3" s="41">
        <f t="shared" ref="G3:G14" si="5">ROUND((E3/C3),0)</f>
        <v>12646</v>
      </c>
      <c r="H3" s="41">
        <f t="shared" ref="H3:H14" si="6">ROUND((E3/D3),0)</f>
        <v>10538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458</v>
      </c>
      <c r="R3" s="44">
        <v>6950000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874</v>
      </c>
      <c r="C4" s="41">
        <f t="shared" ref="C4:C9" si="11">B4*1.2</f>
        <v>1048.8</v>
      </c>
      <c r="D4" s="41">
        <f t="shared" ref="D4:D9" si="12">C4*1.2</f>
        <v>1258.56</v>
      </c>
      <c r="E4" s="42">
        <f t="shared" ref="E4:E9" si="13">R4</f>
        <v>14200000</v>
      </c>
      <c r="F4" s="41">
        <f t="shared" ref="F4:F9" si="14">ROUND((E4/B4),0)</f>
        <v>16247</v>
      </c>
      <c r="G4" s="41">
        <f t="shared" ref="G4:G9" si="15">ROUND((E4/C4),0)</f>
        <v>13539</v>
      </c>
      <c r="H4" s="41">
        <f t="shared" ref="H4:H9" si="16">ROUND((E4/D4),0)</f>
        <v>11283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874</v>
      </c>
      <c r="R4" s="44">
        <v>14200000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  <c r="S7" s="43"/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840</v>
      </c>
      <c r="C16" s="4">
        <f>B16*1.2</f>
        <v>1008</v>
      </c>
      <c r="D16" s="4">
        <f t="shared" ref="D16:D28" si="34">C16*1.2</f>
        <v>1209.5999999999999</v>
      </c>
      <c r="E16" s="5">
        <f t="shared" ref="E16:E28" si="35">R16</f>
        <v>13900000</v>
      </c>
      <c r="F16" s="9">
        <f t="shared" ref="F16:F28" si="36">ROUND((E16/B16),0)</f>
        <v>16548</v>
      </c>
      <c r="G16" s="9">
        <f t="shared" ref="G16:G28" si="37">ROUND((E16/C16),0)</f>
        <v>13790</v>
      </c>
      <c r="H16" s="9">
        <f t="shared" ref="H16:H28" si="38">ROUND((E16/D16),0)</f>
        <v>11491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840</v>
      </c>
      <c r="R16" s="2">
        <v>13900000</v>
      </c>
    </row>
    <row r="17" spans="1:24" x14ac:dyDescent="0.25">
      <c r="A17" s="4">
        <f t="shared" si="32"/>
        <v>0</v>
      </c>
      <c r="B17" s="4">
        <f t="shared" si="33"/>
        <v>680</v>
      </c>
      <c r="C17" s="4">
        <f t="shared" ref="C17:C28" si="41">B17*1.2</f>
        <v>816</v>
      </c>
      <c r="D17" s="4">
        <f t="shared" si="34"/>
        <v>979.19999999999993</v>
      </c>
      <c r="E17" s="5">
        <f t="shared" si="35"/>
        <v>11500000</v>
      </c>
      <c r="F17" s="9">
        <f t="shared" si="36"/>
        <v>16912</v>
      </c>
      <c r="G17" s="9">
        <f t="shared" si="37"/>
        <v>14093</v>
      </c>
      <c r="H17" s="9">
        <f t="shared" si="38"/>
        <v>11744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680</v>
      </c>
      <c r="R17" s="2">
        <v>11500000</v>
      </c>
    </row>
    <row r="18" spans="1:24" x14ac:dyDescent="0.25">
      <c r="A18" s="4">
        <f t="shared" si="32"/>
        <v>0</v>
      </c>
      <c r="B18" s="4">
        <f t="shared" si="33"/>
        <v>951</v>
      </c>
      <c r="C18" s="4">
        <f t="shared" si="41"/>
        <v>1141.2</v>
      </c>
      <c r="D18" s="4">
        <f t="shared" si="34"/>
        <v>1369.44</v>
      </c>
      <c r="E18" s="5">
        <f t="shared" si="35"/>
        <v>14500000</v>
      </c>
      <c r="F18" s="9">
        <f t="shared" si="36"/>
        <v>15247</v>
      </c>
      <c r="G18" s="9">
        <f t="shared" si="37"/>
        <v>12706</v>
      </c>
      <c r="H18" s="9">
        <f t="shared" si="38"/>
        <v>10588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951</v>
      </c>
      <c r="R18" s="2">
        <v>14500000</v>
      </c>
    </row>
    <row r="19" spans="1:24" s="43" customFormat="1" x14ac:dyDescent="0.25">
      <c r="A19" s="41">
        <f t="shared" si="32"/>
        <v>0</v>
      </c>
      <c r="B19" s="41">
        <f t="shared" si="33"/>
        <v>960</v>
      </c>
      <c r="C19" s="41">
        <f t="shared" si="41"/>
        <v>1152</v>
      </c>
      <c r="D19" s="41">
        <f t="shared" si="34"/>
        <v>1382.3999999999999</v>
      </c>
      <c r="E19" s="42">
        <f t="shared" si="35"/>
        <v>17500000</v>
      </c>
      <c r="F19" s="41">
        <f t="shared" si="36"/>
        <v>18229</v>
      </c>
      <c r="G19" s="41">
        <f t="shared" si="37"/>
        <v>15191</v>
      </c>
      <c r="H19" s="41">
        <f t="shared" si="38"/>
        <v>12659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960</v>
      </c>
      <c r="R19" s="44">
        <v>17500000</v>
      </c>
    </row>
    <row r="20" spans="1:24" s="43" customFormat="1" x14ac:dyDescent="0.25">
      <c r="A20" s="41">
        <f t="shared" si="32"/>
        <v>0</v>
      </c>
      <c r="B20" s="41">
        <f t="shared" si="33"/>
        <v>658</v>
      </c>
      <c r="C20" s="41">
        <f t="shared" si="41"/>
        <v>789.6</v>
      </c>
      <c r="D20" s="41">
        <f t="shared" si="34"/>
        <v>947.52</v>
      </c>
      <c r="E20" s="42">
        <f t="shared" si="35"/>
        <v>12500000</v>
      </c>
      <c r="F20" s="41">
        <f t="shared" si="36"/>
        <v>18997</v>
      </c>
      <c r="G20" s="41">
        <f t="shared" si="37"/>
        <v>15831</v>
      </c>
      <c r="H20" s="41">
        <f t="shared" si="38"/>
        <v>13192</v>
      </c>
      <c r="I20" s="41" t="e">
        <f>#REF!</f>
        <v>#REF!</v>
      </c>
      <c r="J20" s="41">
        <f t="shared" si="39"/>
        <v>0</v>
      </c>
      <c r="O20" s="43">
        <v>0</v>
      </c>
      <c r="P20" s="43">
        <f t="shared" si="40"/>
        <v>0</v>
      </c>
      <c r="Q20" s="43">
        <v>658</v>
      </c>
      <c r="R20" s="44">
        <v>12500000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39</v>
      </c>
      <c r="F33" s="7">
        <v>816</v>
      </c>
      <c r="S33" s="10"/>
      <c r="T33" s="10"/>
      <c r="U33" s="17" t="s">
        <v>17</v>
      </c>
      <c r="V33" s="23"/>
      <c r="W33" s="24">
        <f>X33-X34</f>
        <v>8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52</v>
      </c>
      <c r="X34" s="31">
        <v>2016</v>
      </c>
      <c r="Y34" t="s">
        <v>40</v>
      </c>
    </row>
    <row r="35" spans="5:25" ht="15.75" x14ac:dyDescent="0.25">
      <c r="G35">
        <v>91</v>
      </c>
      <c r="H35">
        <f>G35*10.764</f>
        <v>979.52399999999989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H36">
        <f>H35/F33</f>
        <v>1.2003970588235293</v>
      </c>
      <c r="P36" s="46" t="s">
        <v>41</v>
      </c>
      <c r="Q36" s="46"/>
      <c r="R36" s="46"/>
      <c r="S36" s="46"/>
      <c r="T36" s="47"/>
      <c r="U36" s="21" t="s">
        <v>20</v>
      </c>
      <c r="V36" s="23"/>
      <c r="W36" s="24">
        <f>90*W33/W35</f>
        <v>12</v>
      </c>
      <c r="X36" s="24"/>
    </row>
    <row r="37" spans="5:25" ht="15.75" x14ac:dyDescent="0.25">
      <c r="U37" s="17"/>
      <c r="V37" s="26"/>
      <c r="W37" s="27">
        <f>W36%</f>
        <v>0.12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300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W40+W39+0.5</f>
        <v>17200.5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874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15033237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W45*0.98</f>
        <v>14732572.26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12026589.600000001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2185000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31319.243750000005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U21" sqref="U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F43" sqref="F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2024-11-15T10:45:01Z</dcterms:modified>
</cp:coreProperties>
</file>