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BOM\Vashi Turbhe\Ashok Sampatrao Thakur\"/>
    </mc:Choice>
  </mc:AlternateContent>
  <xr:revisionPtr revIDLastSave="0" documentId="13_ncr:1_{FABF27AE-AABE-4597-A78C-C5543F13686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Q4" i="4" l="1"/>
  <c r="S4" i="4"/>
  <c r="G20" i="4"/>
  <c r="H18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Q5" i="4" s="1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<sst xmlns="http://schemas.openxmlformats.org/spreadsheetml/2006/main" count="105" uniqueCount="18">
  <si>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</si>
  <si>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</si>
  <si>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</si>
  <si>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</si>
  <si>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</si>
  <si>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</si>
  <si>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</si>
  <si>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</si>
  <si>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</si>
  <si>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</si>
  <si>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</si>
  <si>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</si>
  <si>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</si>
  <si>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 Flat No. 8, 7th Floor, Building No EA25, Mass Housing Scheme (EWS) , Plot No. 2, Sector 6, Village - Ulwe,</t>
  </si>
  <si>
    <t>rera ca</t>
  </si>
  <si>
    <t>rate</t>
  </si>
  <si>
    <t>fmv</t>
  </si>
  <si>
    <t>allotment ltr - 05.10.24 - 29,24,266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</si>
</sst>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29</xdr:row>
      <xdr:rowOff>152400</xdr:rowOff>
    </xdr:from>
    <xdr:to>
      <xdr:col>18</xdr:col>
      <xdr:colOff>124858</xdr:colOff>
      <xdr:row>58</xdr:row>
      <xdr:rowOff>134118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099375-36BD-4B90-8F92-AD82198FB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825" y="6248400"/>
          <a:ext cx="7401958" cy="5506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89218</xdr:colOff>
      <xdr:row>34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E48E8C-E608-402E-A583-8C15837E7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404418" cy="6038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12</xdr:col>
      <xdr:colOff>353410</xdr:colOff>
      <xdr:row>37</xdr:row>
      <xdr:rowOff>96088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9815C2-0CBA-4483-A8FA-F7635433D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7059010" cy="60015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172240</xdr:colOff>
      <xdr:row>43</xdr:row>
      <xdr:rowOff>162931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B21C83-1D5F-4F4E-A077-58AF5258A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143000"/>
          <a:ext cx="5658640" cy="7211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E1" zoomScaleNormal="100" workbookViewId="0">
      <selection activeCell="Q24" sqref="Q2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9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350</v>
      </c>
      <c r="C2" s="4">
        <f>B2*1.2</f>
        <v>420</v>
      </c>
      <c r="D2" s="4">
        <f t="shared" ref="D2:D13" si="2">C2*1.2</f>
        <v>504</v>
      </c>
      <c r="E2" s="16">
        <f t="shared" ref="E2:E13" si="3">R2</f>
        <v>4000000</v>
      </c>
      <c r="F2" s="15">
        <f t="shared" ref="F2:F13" si="4">ROUND((E2/B2),0)</f>
        <v>11429</v>
      </c>
      <c r="G2" s="10">
        <f t="shared" ref="G2:G13" si="5">ROUND((E2/C2),0)</f>
        <v>9524</v>
      </c>
      <c r="H2" s="10">
        <f t="shared" ref="H2:H13" si="6">ROUND((E2/D2),0)</f>
        <v>7937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350</v>
      </c>
      <c r="R2" s="2">
        <v>4000000</v>
      </c>
      <c r="S2" s="8"/>
      <c r="T2" s="8"/>
    </row>
    <row r="3" spans="1:20" x14ac:dyDescent="0.25">
      <c r="A3" s="4">
        <f t="shared" si="0"/>
        <v>0</v>
      </c>
      <c r="B3" s="4">
        <f t="shared" si="1"/>
        <v>320</v>
      </c>
      <c r="C3" s="4">
        <f t="shared" ref="C3:C15" si="9">B3*1.2</f>
        <v>384</v>
      </c>
      <c r="D3" s="4">
        <f t="shared" si="2"/>
        <v>460.79999999999995</v>
      </c>
      <c r="E3" s="16">
        <f t="shared" si="3"/>
        <v>4200000</v>
      </c>
      <c r="F3" s="15">
        <f t="shared" si="4"/>
        <v>13125</v>
      </c>
      <c r="G3" s="10">
        <f t="shared" si="5"/>
        <v>10938</v>
      </c>
      <c r="H3" s="10">
        <f t="shared" si="6"/>
        <v>9115</v>
      </c>
      <c r="I3" s="4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320</v>
      </c>
      <c r="R3" s="2">
        <v>4200000</v>
      </c>
      <c r="S3" s="8"/>
      <c r="T3" s="8"/>
    </row>
    <row r="4" spans="1:20" x14ac:dyDescent="0.25">
      <c r="A4" s="4">
        <f t="shared" si="0"/>
        <v>0</v>
      </c>
      <c r="B4" s="4">
        <f t="shared" si="1"/>
        <v>412.49800800000003</v>
      </c>
      <c r="C4" s="4">
        <f t="shared" si="9"/>
        <v>494.99760960000003</v>
      </c>
      <c r="D4" s="4">
        <f t="shared" si="2"/>
        <v>593.99713152000004</v>
      </c>
      <c r="E4" s="16">
        <f t="shared" si="3"/>
        <v>3400000</v>
      </c>
      <c r="F4" s="15">
        <f t="shared" si="4"/>
        <v>8242</v>
      </c>
      <c r="G4" s="10">
        <f t="shared" si="5"/>
        <v>6869</v>
      </c>
      <c r="H4" s="10">
        <f t="shared" si="6"/>
        <v>5724</v>
      </c>
      <c r="I4" s="4" t="e">
        <f>#REF!</f>
        <v>#REF!</v>
      </c>
      <c r="J4" s="4">
        <f t="shared" si="7"/>
        <v>38.322000000000003</v>
      </c>
      <c r="O4">
        <v>0</v>
      </c>
      <c r="P4">
        <f t="shared" si="8"/>
        <v>0</v>
      </c>
      <c r="Q4">
        <f>S4*10.764</f>
        <v>412.49800800000003</v>
      </c>
      <c r="R4" s="2">
        <v>3400000</v>
      </c>
      <c r="S4" s="8">
        <f>25.706+12.616</f>
        <v>38.322000000000003</v>
      </c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16">
        <f t="shared" si="3"/>
        <v>0</v>
      </c>
      <c r="F5" s="10" t="e">
        <f t="shared" si="4"/>
        <v>#DIV/0!</v>
      </c>
      <c r="G5" s="10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ref="Q2:Q12" si="10">P5/1.2</f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16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16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16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16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16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16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16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16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16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10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6:24" x14ac:dyDescent="0.25">
      <c r="F17" s="7" t="s">
        <v>13</v>
      </c>
    </row>
    <row r="18" spans="6:24" x14ac:dyDescent="0.25">
      <c r="F18" s="7" t="s">
        <v>14</v>
      </c>
      <c r="G18">
        <v>296</v>
      </c>
      <c r="H18">
        <f>27.49*10.764</f>
        <v>295.90235999999999</v>
      </c>
    </row>
    <row r="19" spans="6:24" x14ac:dyDescent="0.25">
      <c r="F19" s="7" t="s">
        <v>15</v>
      </c>
      <c r="G19">
        <v>11500</v>
      </c>
    </row>
    <row r="20" spans="6:24" x14ac:dyDescent="0.25">
      <c r="F20" s="7" t="s">
        <v>16</v>
      </c>
      <c r="G20">
        <f>G19*G18</f>
        <v>3404000</v>
      </c>
    </row>
    <row r="22" spans="6:24" x14ac:dyDescent="0.25">
      <c r="G22" s="6"/>
      <c r="H22" s="6"/>
    </row>
    <row r="24" spans="6:24" x14ac:dyDescent="0.25">
      <c r="F24" s="7" t="s">
        <v>17</v>
      </c>
      <c r="P24" s="11"/>
      <c r="Q24" s="11"/>
      <c r="R24" s="13"/>
      <c r="T24" s="11"/>
      <c r="U24" s="11"/>
      <c r="V24" s="11"/>
      <c r="W24" s="11"/>
      <c r="X24" s="11"/>
    </row>
    <row r="25" spans="6:24" x14ac:dyDescent="0.25">
      <c r="P25" s="11"/>
      <c r="Q25" s="14"/>
      <c r="R25" s="14"/>
      <c r="T25" s="14"/>
      <c r="U25" s="14"/>
      <c r="V25" s="11"/>
      <c r="W25" s="11"/>
      <c r="X25" s="11"/>
    </row>
    <row r="26" spans="6:24" x14ac:dyDescent="0.25">
      <c r="P26" s="11"/>
      <c r="Q26" s="11"/>
      <c r="R26" s="11"/>
      <c r="T26" s="11"/>
      <c r="U26" s="11"/>
      <c r="V26" s="11"/>
      <c r="W26" s="11"/>
      <c r="X26" s="11"/>
    </row>
    <row r="27" spans="6:24" x14ac:dyDescent="0.25">
      <c r="P27" s="11"/>
      <c r="Q27" s="11"/>
      <c r="R27" s="11"/>
      <c r="T27" s="11"/>
      <c r="U27" s="11"/>
      <c r="V27" s="11"/>
      <c r="W27" s="11"/>
      <c r="X27" s="11"/>
    </row>
    <row r="28" spans="6:24" x14ac:dyDescent="0.25">
      <c r="P28" s="11"/>
      <c r="Q28" s="11"/>
      <c r="R28" s="12"/>
      <c r="T28" s="12"/>
      <c r="U28" s="12"/>
      <c r="V28" s="11"/>
      <c r="W28" s="11"/>
      <c r="X28" s="11"/>
    </row>
    <row r="29" spans="6:24" x14ac:dyDescent="0.25">
      <c r="P29" s="11"/>
      <c r="Q29" s="11"/>
      <c r="R29" s="11"/>
      <c r="T29" s="11"/>
      <c r="U29" s="11"/>
      <c r="V29" s="11"/>
      <c r="W29" s="11"/>
      <c r="X29" s="11"/>
    </row>
    <row r="30" spans="6:24" x14ac:dyDescent="0.25">
      <c r="P30" s="11"/>
      <c r="Q30" s="11"/>
      <c r="R30" s="11"/>
      <c r="T30" s="11"/>
      <c r="U30" s="11"/>
      <c r="V30" s="11"/>
      <c r="W30" s="11"/>
      <c r="X30" s="11"/>
    </row>
    <row r="31" spans="6:24" x14ac:dyDescent="0.25">
      <c r="P31" s="11"/>
      <c r="Q31" s="11"/>
      <c r="R31" s="11"/>
      <c r="T31" s="11"/>
      <c r="U31" s="11"/>
      <c r="V31" s="11"/>
      <c r="W31" s="11"/>
      <c r="X31" s="11"/>
    </row>
    <row r="32" spans="6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C7" sqref="C7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2024-11-15T06:53:07Z</dcterms:modified>
</cp:coreProperties>
</file>