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E3B5DC5-5576-4463-9C6D-3A82E57E2B0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28" i="1" l="1"/>
  <c r="E26" i="1"/>
  <c r="E24" i="1"/>
  <c r="E23" i="1"/>
  <c r="E22" i="1"/>
  <c r="F91" i="1" l="1"/>
  <c r="F26" i="1"/>
  <c r="F18" i="1"/>
  <c r="F15" i="1"/>
  <c r="F16" i="1" s="1"/>
  <c r="F22" i="1" s="1"/>
  <c r="F11" i="1"/>
  <c r="F12" i="1" s="1"/>
  <c r="F9" i="1"/>
  <c r="F7" i="1"/>
  <c r="F6" i="1"/>
  <c r="F17" i="1" s="1"/>
  <c r="F23" i="1" l="1"/>
  <c r="F28" i="1"/>
  <c r="F19" i="1"/>
  <c r="F24" i="1"/>
  <c r="F13" i="1"/>
  <c r="F14" i="1" s="1"/>
  <c r="C8" i="1"/>
  <c r="C15" i="1" l="1"/>
  <c r="C18" i="1" l="1"/>
  <c r="C26" i="1" l="1"/>
  <c r="C91" i="1" l="1"/>
  <c r="E91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8" i="1"/>
  <c r="C24" i="1"/>
  <c r="C23" i="1"/>
</calcChain>
</file>

<file path=xl/sharedStrings.xml><?xml version="1.0" encoding="utf-8"?>
<sst xmlns="http://schemas.openxmlformats.org/spreadsheetml/2006/main" count="35" uniqueCount="34">
  <si>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</si>
  <si>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</si>
  <si>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</si>
  <si>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</si>
  <si>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</si>
  <si>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</si>
  <si>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</si>
  <si>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</si>
  <si>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</si>
  <si>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</si>
  <si>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</si>
  <si>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</si>
  <si>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</si>
  <si>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</si>
  <si>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</si>
  <si>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</si>
  <si>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</si>
  <si>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</si>
  <si>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</si>
  <si>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dep. Cost of const</t>
  </si>
  <si>
    <t>rate on bua</t>
  </si>
  <si>
    <t>Remark:</t>
  </si>
  <si>
    <t>F. No. 204</t>
  </si>
  <si>
    <t>F. No. 203</t>
  </si>
  <si>
    <t xml:space="preserve">1. Flat Nos. 203 &amp; 204 are merged having single entrance. Flat No. 204 of 1 bhk (As per Sale Plan of Agreement and Approved Plan) converted into Living + 2 Bedrooms Toilet + Bath. No kitchen in the said flat. </t>
  </si>
  <si>
    <t xml:space="preserve">2. Flat No. 203 is 1 BHK Flat as per site inspetion and as per Sale Plan / Approved Plan. </t>
  </si>
  <si>
    <t>3. As per Index II Old Carpet of Room No. 15 was 608.00 Sq. Ft., Open Terrace 378.00 Sq. Ft. New area allotted to them is 472.00 RERA Carpet area.</t>
  </si>
  <si>
    <t>4. As per Property Tax Annexure Carpet area of Flat No. 203 is 680.00 Sq. Ft. and balcony area 80.00 Sq. Ft. aggregating 760.00 Sq. Ft.</t>
  </si>
  <si>
    <t>5. Occupancy Certificate not issued for the building.</t>
  </si>
  <si>
    <t>6. Society not yet formed.</t>
  </si>
  <si>
    <t>Cosmos\Amrutnagar GHatkopar West\Kumar Batuklal Shah - F.No. 203</t>
  </si>
  <si>
    <t>RERA CA</t>
  </si>
  <si>
    <t>Market Value</t>
  </si>
  <si>
    <t>Cosmos\Amrutnagar GHatkopar West\Kumar Batuklal Shah - F. No. 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</si>
</sst>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  <xf numFmtId="0" fontId="11" fillId="0" borderId="0" xfId="0" applyFont="1" applyFill="1" applyBorder="1"/>
    <xf numFmtId="0" fontId="12" fillId="0" borderId="0" xfId="0" applyFont="1" applyBorder="1"/>
    <xf numFmtId="0" fontId="6" fillId="0" borderId="0" xfId="0" applyFont="1" applyBorder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43" fontId="5" fillId="0" borderId="0" xfId="0" applyNumberFormat="1" applyFont="1" applyFill="1"/>
    <xf numFmtId="0" fontId="10" fillId="0" borderId="0" xfId="0" applyFont="1" applyBorder="1"/>
    <xf numFmtId="0" fontId="12" fillId="0" borderId="0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4"/>
  <sheetViews>
    <sheetView tabSelected="1" topLeftCell="A16" zoomScale="130" zoomScaleNormal="130" workbookViewId="0">
      <selection activeCell="H26" sqref="H2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5.5703125" style="22" bestFit="1" customWidth="1"/>
    <col min="7" max="7" width="15.42578125" bestFit="1" customWidth="1"/>
    <col min="8" max="8" width="15.14062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19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54" t="s">
        <v>23</v>
      </c>
      <c r="D2" s="30"/>
      <c r="E2" s="5"/>
      <c r="F2" s="54" t="s">
        <v>22</v>
      </c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25800</v>
      </c>
      <c r="D3" s="41" t="s">
        <v>20</v>
      </c>
      <c r="E3" s="5"/>
      <c r="F3" s="41">
        <v>25800</v>
      </c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566</v>
      </c>
      <c r="D4" s="41"/>
      <c r="E4" s="5"/>
      <c r="F4" s="41">
        <v>550</v>
      </c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37">
        <v>2800</v>
      </c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23000</v>
      </c>
      <c r="D6" s="31"/>
      <c r="E6" s="5"/>
      <c r="F6" s="37">
        <f>F3-F5</f>
        <v>23000</v>
      </c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37">
        <f>F5</f>
        <v>2800</v>
      </c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8</v>
      </c>
      <c r="D8" s="44">
        <v>2024</v>
      </c>
      <c r="E8" s="5"/>
      <c r="F8" s="38">
        <v>8</v>
      </c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52</v>
      </c>
      <c r="D9" s="32">
        <v>2016</v>
      </c>
      <c r="E9" s="5"/>
      <c r="F9" s="38">
        <f>F10-F8</f>
        <v>52</v>
      </c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38">
        <v>60</v>
      </c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12</v>
      </c>
      <c r="D11" s="32"/>
      <c r="E11" s="5"/>
      <c r="F11" s="38">
        <f>90*F8/F10</f>
        <v>12</v>
      </c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0.12</v>
      </c>
      <c r="D12" s="33"/>
      <c r="E12" s="5"/>
      <c r="F12" s="39">
        <f>F11%</f>
        <v>0.12</v>
      </c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336</v>
      </c>
      <c r="D13" s="31"/>
      <c r="E13" s="5"/>
      <c r="F13" s="37">
        <f>F7*F12</f>
        <v>336</v>
      </c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2464</v>
      </c>
      <c r="D14" s="31"/>
      <c r="E14" s="5"/>
      <c r="F14" s="37">
        <f>F7-F13</f>
        <v>2464</v>
      </c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1584800</v>
      </c>
      <c r="D15" s="31"/>
      <c r="E15" s="5"/>
      <c r="F15" s="41">
        <f>F4*F5</f>
        <v>1540000</v>
      </c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19</v>
      </c>
      <c r="B16" s="45"/>
      <c r="C16" s="41">
        <f>C15*C12</f>
        <v>190176</v>
      </c>
      <c r="D16" s="31"/>
      <c r="E16" s="5"/>
      <c r="F16" s="41">
        <f>F15*F12</f>
        <v>184800</v>
      </c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23000</v>
      </c>
      <c r="D17" s="31"/>
      <c r="E17" s="5"/>
      <c r="F17" s="37">
        <f>F6</f>
        <v>23000</v>
      </c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12177600</v>
      </c>
      <c r="D18" s="31"/>
      <c r="E18" s="5"/>
      <c r="F18" s="37">
        <f>F21*F3</f>
        <v>11816400</v>
      </c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25397</v>
      </c>
      <c r="D19" s="31"/>
      <c r="E19" s="5"/>
      <c r="F19" s="41">
        <f>ROUND(F22/F21,0)</f>
        <v>25397</v>
      </c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38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31</v>
      </c>
      <c r="B21" s="43"/>
      <c r="C21" s="44">
        <v>472</v>
      </c>
      <c r="D21" s="48"/>
      <c r="E21" s="5"/>
      <c r="F21" s="44">
        <v>458</v>
      </c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32</v>
      </c>
      <c r="B22" s="43"/>
      <c r="C22" s="46">
        <f>C18-C16</f>
        <v>11987424</v>
      </c>
      <c r="D22" s="49"/>
      <c r="E22" s="59" t="str">
        <f>A22</f>
        <v>Market Value</v>
      </c>
      <c r="F22" s="46">
        <f>F18-F16</f>
        <v>11631600</v>
      </c>
      <c r="G22" s="5"/>
      <c r="H22" s="12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10788681.6</v>
      </c>
      <c r="D23" s="34"/>
      <c r="E23" s="59" t="str">
        <f>A23</f>
        <v>RV</v>
      </c>
      <c r="F23" s="21">
        <f>F22*0.9</f>
        <v>10468440</v>
      </c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9589939.2000000011</v>
      </c>
      <c r="D24" s="34"/>
      <c r="E24" s="59" t="str">
        <f>A24</f>
        <v>DV</v>
      </c>
      <c r="F24" s="21">
        <f>F22*0.8</f>
        <v>9305280</v>
      </c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9"/>
      <c r="F25" s="20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1321600</v>
      </c>
      <c r="D26" s="35"/>
      <c r="E26" s="59" t="str">
        <f>A26</f>
        <v>IV</v>
      </c>
      <c r="F26" s="40">
        <f>F5*F21</f>
        <v>1282400</v>
      </c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9"/>
      <c r="F27" s="20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29968.559999999998</v>
      </c>
      <c r="D28" s="36"/>
      <c r="E28" s="59" t="str">
        <f>A28</f>
        <v>Rental Value</v>
      </c>
      <c r="F28" s="21">
        <f>F22*0.03/12</f>
        <v>29079</v>
      </c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21"/>
      <c r="G29" s="5"/>
      <c r="H29" s="5"/>
      <c r="I29" s="5"/>
      <c r="J29" s="5"/>
      <c r="K29" s="5"/>
    </row>
    <row r="30" spans="1:13" x14ac:dyDescent="0.25">
      <c r="A30" s="51" t="s">
        <v>30</v>
      </c>
      <c r="B30" s="5"/>
      <c r="C30" s="36"/>
      <c r="D30" s="36"/>
      <c r="E30" s="27"/>
      <c r="F30" s="58" t="s">
        <v>33</v>
      </c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2" t="s">
        <v>21</v>
      </c>
      <c r="B32" s="53"/>
      <c r="C32" s="53"/>
      <c r="D32" s="53"/>
      <c r="E32" s="5"/>
      <c r="F32" s="53"/>
      <c r="G32" s="5"/>
      <c r="H32" s="5"/>
      <c r="I32" s="5"/>
      <c r="J32" s="5"/>
      <c r="K32" s="5"/>
    </row>
    <row r="33" spans="1:11" ht="58.5" customHeight="1" x14ac:dyDescent="0.25">
      <c r="A33" s="60" t="s">
        <v>24</v>
      </c>
      <c r="B33" s="60"/>
      <c r="C33" s="60"/>
      <c r="D33" s="60"/>
      <c r="E33" s="5"/>
      <c r="F33" s="5"/>
      <c r="G33" s="5"/>
      <c r="H33" s="5"/>
      <c r="I33" s="5"/>
      <c r="J33" s="5"/>
      <c r="K33" s="5"/>
    </row>
    <row r="34" spans="1:11" s="55" customFormat="1" ht="19.5" customHeight="1" x14ac:dyDescent="0.25">
      <c r="A34" s="56" t="s">
        <v>25</v>
      </c>
      <c r="B34" s="56"/>
      <c r="C34" s="56"/>
      <c r="D34" s="56"/>
    </row>
    <row r="35" spans="1:11" s="55" customFormat="1" ht="48.75" customHeight="1" x14ac:dyDescent="0.25">
      <c r="A35" s="60" t="s">
        <v>26</v>
      </c>
      <c r="B35" s="60"/>
      <c r="C35" s="60"/>
      <c r="D35" s="60"/>
    </row>
    <row r="36" spans="1:11" s="55" customFormat="1" ht="33.75" customHeight="1" x14ac:dyDescent="0.25">
      <c r="A36" s="60" t="s">
        <v>27</v>
      </c>
      <c r="B36" s="60"/>
      <c r="C36" s="60"/>
      <c r="D36" s="60"/>
    </row>
    <row r="37" spans="1:11" s="55" customFormat="1" ht="15.75" customHeight="1" x14ac:dyDescent="0.25">
      <c r="A37" s="56"/>
      <c r="B37" s="56"/>
      <c r="C37" s="56"/>
      <c r="D37" s="56"/>
    </row>
    <row r="38" spans="1:11" x14ac:dyDescent="0.25">
      <c r="A38" s="56" t="s">
        <v>28</v>
      </c>
      <c r="B38" s="57"/>
      <c r="C38" s="57"/>
      <c r="D38" s="57"/>
      <c r="E38" s="5"/>
      <c r="F38" s="53"/>
      <c r="G38" s="5"/>
      <c r="H38" s="5"/>
      <c r="I38" s="5"/>
      <c r="J38" s="5"/>
      <c r="K38" s="5"/>
    </row>
    <row r="39" spans="1:11" x14ac:dyDescent="0.25">
      <c r="A39" s="57" t="s">
        <v>29</v>
      </c>
      <c r="B39" s="57"/>
      <c r="C39" s="57"/>
      <c r="D39" s="57"/>
      <c r="E39" s="5"/>
      <c r="F39" s="53"/>
      <c r="G39" s="5"/>
      <c r="H39" s="5"/>
      <c r="I39" s="5"/>
      <c r="J39" s="5"/>
      <c r="K39" s="5"/>
    </row>
    <row r="40" spans="1:11" x14ac:dyDescent="0.25">
      <c r="A40" s="18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8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18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18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8"/>
      <c r="E48" s="27"/>
      <c r="F48" s="28"/>
      <c r="G48" s="5"/>
      <c r="H48" s="5"/>
      <c r="I48" s="5"/>
      <c r="J48" s="5"/>
      <c r="K48" s="5"/>
    </row>
    <row r="49" spans="1:11" x14ac:dyDescent="0.25">
      <c r="A49" s="5"/>
      <c r="B49" s="5"/>
      <c r="C49" s="28"/>
      <c r="F49" s="28"/>
      <c r="G49" s="5"/>
      <c r="H49" s="5"/>
      <c r="I49" s="5"/>
      <c r="J49" s="5"/>
      <c r="K49" s="5"/>
    </row>
    <row r="50" spans="1:11" x14ac:dyDescent="0.25">
      <c r="A50" s="5"/>
      <c r="B50" s="5"/>
      <c r="C50" s="28"/>
      <c r="E50" s="5"/>
      <c r="F50" s="28"/>
      <c r="G50" s="5"/>
      <c r="H50" s="5"/>
      <c r="I50" s="5"/>
      <c r="J50" s="5"/>
      <c r="K50" s="5"/>
    </row>
    <row r="51" spans="1:11" x14ac:dyDescent="0.25">
      <c r="A51" s="5"/>
      <c r="B51" s="5"/>
      <c r="C51" s="28"/>
      <c r="E51" s="17"/>
      <c r="F51" s="28"/>
      <c r="G51" s="5"/>
      <c r="H51" s="5"/>
      <c r="I51" s="5"/>
      <c r="J51" s="5"/>
      <c r="K51" s="5"/>
    </row>
    <row r="52" spans="1:11" x14ac:dyDescent="0.25">
      <c r="A52" s="5"/>
      <c r="B52" s="5"/>
      <c r="C52" s="25"/>
      <c r="D52" s="25"/>
      <c r="E52" s="17"/>
      <c r="F52" s="25"/>
      <c r="G52" s="5"/>
      <c r="H52" s="5"/>
      <c r="I52" s="5"/>
      <c r="J52" s="5"/>
      <c r="K52" s="5"/>
    </row>
    <row r="53" spans="1:11" x14ac:dyDescent="0.25">
      <c r="A53" s="23"/>
      <c r="B53" s="5"/>
      <c r="C53" s="25"/>
      <c r="D53" s="25"/>
      <c r="E53" s="18"/>
      <c r="F53" s="25"/>
      <c r="G53" s="5"/>
      <c r="H53" s="12"/>
      <c r="I53" s="5"/>
      <c r="J53" s="5"/>
      <c r="K53" s="5"/>
    </row>
    <row r="54" spans="1:11" x14ac:dyDescent="0.25">
      <c r="A54" s="5"/>
      <c r="B54" s="5"/>
      <c r="C54" s="25"/>
      <c r="D54" s="25"/>
      <c r="E54" s="18"/>
      <c r="F54" s="25"/>
      <c r="G54" s="18"/>
      <c r="H54" s="12"/>
      <c r="I54" s="5"/>
      <c r="J54" s="5"/>
      <c r="K54" s="5"/>
    </row>
    <row r="55" spans="1:11" x14ac:dyDescent="0.25">
      <c r="A55" s="5"/>
      <c r="B55" s="5"/>
      <c r="C55" s="25"/>
      <c r="D55" s="25"/>
      <c r="E55" s="18"/>
      <c r="F55" s="25"/>
      <c r="G55" s="18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20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E57" s="18"/>
      <c r="F57" s="20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E58" s="18"/>
      <c r="F58" s="20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E59" s="18"/>
      <c r="F59" s="20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F60" s="20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20"/>
      <c r="G61" s="5"/>
      <c r="H61" s="5"/>
      <c r="I61" s="5"/>
      <c r="J61" s="5"/>
      <c r="K61" s="5"/>
    </row>
    <row r="62" spans="1:11" x14ac:dyDescent="0.25">
      <c r="A62" s="5"/>
      <c r="B62" s="5"/>
      <c r="C62" s="20"/>
      <c r="D62" s="25"/>
      <c r="E62" s="5"/>
      <c r="F62" s="20"/>
      <c r="G62" s="5"/>
      <c r="H62" s="5"/>
      <c r="I62" s="5"/>
      <c r="J62" s="5"/>
      <c r="K62" s="5"/>
    </row>
    <row r="63" spans="1:11" x14ac:dyDescent="0.25">
      <c r="A63" s="5"/>
      <c r="B63" s="5"/>
      <c r="C63" s="20"/>
      <c r="D63" s="25"/>
      <c r="E63" s="5"/>
      <c r="F63" s="20"/>
      <c r="G63" s="5"/>
      <c r="H63" s="5"/>
      <c r="I63" s="5"/>
      <c r="J63" s="5"/>
      <c r="K63" s="5"/>
    </row>
    <row r="64" spans="1:11" x14ac:dyDescent="0.25">
      <c r="A64" s="5"/>
      <c r="B64" s="5"/>
      <c r="C64" s="20"/>
      <c r="D64" s="25"/>
      <c r="E64" s="5"/>
      <c r="F64" s="20"/>
      <c r="G64" s="5"/>
      <c r="H64" s="5"/>
      <c r="I64" s="5"/>
      <c r="J64" s="5"/>
      <c r="K64" s="5"/>
    </row>
    <row r="65" spans="1:11" x14ac:dyDescent="0.25">
      <c r="A65" s="5"/>
      <c r="B65" s="5"/>
      <c r="C65" s="20"/>
      <c r="D65" s="25"/>
      <c r="E65" s="5"/>
      <c r="F65" s="20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20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20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20"/>
      <c r="G68" s="5"/>
      <c r="H68" s="5"/>
      <c r="I68" s="5"/>
      <c r="J68" s="5"/>
      <c r="K68" s="5"/>
    </row>
    <row r="69" spans="1:11" ht="15.75" x14ac:dyDescent="0.25">
      <c r="A69" s="16"/>
      <c r="B69" s="5"/>
      <c r="C69" s="20"/>
      <c r="D69" s="25"/>
      <c r="E69" s="5"/>
      <c r="F69" s="20"/>
      <c r="G69" s="5"/>
      <c r="H69" s="5"/>
      <c r="I69" s="5"/>
      <c r="J69" s="5"/>
      <c r="K69" s="5"/>
    </row>
    <row r="70" spans="1:11" ht="15.75" x14ac:dyDescent="0.25">
      <c r="A70" s="16"/>
      <c r="B70" s="5"/>
      <c r="C70" s="20"/>
      <c r="D70" s="25"/>
      <c r="E70" s="5"/>
      <c r="F70" s="20"/>
      <c r="G70" s="5"/>
      <c r="H70" s="5"/>
      <c r="I70" s="5"/>
      <c r="J70" s="5"/>
      <c r="K70" s="5"/>
    </row>
    <row r="71" spans="1:11" ht="15.75" x14ac:dyDescent="0.25">
      <c r="A71" s="16"/>
      <c r="B71" s="5"/>
      <c r="C71" s="20"/>
      <c r="D71" s="25"/>
      <c r="E71" s="5"/>
      <c r="F71" s="20"/>
      <c r="G71" s="5"/>
      <c r="H71" s="5"/>
      <c r="I71" s="5"/>
      <c r="J71" s="5"/>
      <c r="K71" s="5"/>
    </row>
    <row r="72" spans="1:11" ht="15.75" x14ac:dyDescent="0.25">
      <c r="A72" s="16"/>
      <c r="B72" s="5"/>
      <c r="C72" s="20"/>
      <c r="D72" s="25"/>
      <c r="E72" s="5"/>
      <c r="F72" s="20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20"/>
      <c r="G73" s="5"/>
      <c r="H73" s="5"/>
      <c r="I73" s="5"/>
      <c r="J73" s="5"/>
      <c r="K73" s="5"/>
    </row>
    <row r="74" spans="1:11" x14ac:dyDescent="0.25">
      <c r="A74" s="5"/>
      <c r="B74" s="5"/>
      <c r="C74" s="20"/>
      <c r="D74" s="25"/>
      <c r="E74" s="5"/>
      <c r="F74" s="20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20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20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20"/>
      <c r="G77" s="18"/>
      <c r="H77" s="18"/>
      <c r="I77" s="18"/>
      <c r="J77" s="5"/>
      <c r="K77" s="5"/>
    </row>
    <row r="78" spans="1:11" x14ac:dyDescent="0.25">
      <c r="A78" s="5"/>
      <c r="B78" s="5"/>
      <c r="C78" s="20"/>
      <c r="D78" s="25"/>
      <c r="E78" s="5"/>
      <c r="F78" s="20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20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20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20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20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20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E84" s="5"/>
      <c r="F84" s="20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D85" s="25"/>
      <c r="E85" s="5"/>
      <c r="F85" s="20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E86" s="5"/>
      <c r="F86" s="20"/>
      <c r="G86" s="5"/>
      <c r="H86" s="5"/>
      <c r="I86" s="5"/>
      <c r="J86" s="5"/>
      <c r="K86" s="5"/>
    </row>
    <row r="87" spans="1:11" x14ac:dyDescent="0.25">
      <c r="A87" s="5"/>
      <c r="B87" s="5"/>
      <c r="C87" s="20"/>
      <c r="D87" s="25"/>
      <c r="E87" s="5"/>
      <c r="F87" s="20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F88" s="20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F89" s="20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F90" s="20"/>
      <c r="G90" s="5"/>
      <c r="H90" s="5"/>
      <c r="I90" s="5"/>
      <c r="J90" s="5"/>
      <c r="K90" s="5"/>
    </row>
    <row r="91" spans="1:11" x14ac:dyDescent="0.25">
      <c r="A91" s="5"/>
      <c r="B91" s="5"/>
      <c r="C91" s="20">
        <f>C90*C89</f>
        <v>0</v>
      </c>
      <c r="D91" s="25"/>
      <c r="E91">
        <f>D91+C91</f>
        <v>0</v>
      </c>
      <c r="F91" s="20">
        <f>F90*F89</f>
        <v>0</v>
      </c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12"/>
      <c r="F92" s="20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20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20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20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20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20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20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20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20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20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20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20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20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20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20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20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20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20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20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20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20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20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20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20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20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20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20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20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20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20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20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20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20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20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20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20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20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20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20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20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20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20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20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20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20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20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20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20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20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20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20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20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20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20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20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20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20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20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20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20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20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20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20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20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20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20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20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20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20"/>
      <c r="G160" s="5"/>
      <c r="H160" s="5"/>
      <c r="I160" s="5"/>
      <c r="J160" s="5"/>
      <c r="K160" s="5"/>
    </row>
    <row r="161" spans="1:11" x14ac:dyDescent="0.25">
      <c r="A161" s="5"/>
      <c r="B161" s="5"/>
      <c r="C161" s="20"/>
      <c r="D161" s="25"/>
      <c r="E161" s="5"/>
      <c r="F161" s="20"/>
      <c r="G161" s="5"/>
      <c r="H161" s="5"/>
      <c r="I161" s="5"/>
      <c r="J161" s="5"/>
      <c r="K161" s="5"/>
    </row>
    <row r="162" spans="1:11" x14ac:dyDescent="0.25">
      <c r="A162" s="5"/>
      <c r="B162" s="5"/>
      <c r="C162" s="20"/>
      <c r="D162" s="25"/>
      <c r="E162" s="5"/>
      <c r="F162" s="20"/>
      <c r="G162" s="5"/>
      <c r="H162" s="5"/>
      <c r="I162" s="5"/>
      <c r="J162" s="5"/>
      <c r="K162" s="5"/>
    </row>
    <row r="163" spans="1:11" x14ac:dyDescent="0.25">
      <c r="A163" s="5"/>
      <c r="B163" s="5"/>
      <c r="C163" s="20"/>
      <c r="D163" s="25"/>
      <c r="E163" s="5"/>
      <c r="F163" s="20"/>
      <c r="G163" s="5"/>
      <c r="H163" s="5"/>
      <c r="I163" s="5"/>
      <c r="J163" s="5"/>
      <c r="K163" s="5"/>
    </row>
    <row r="164" spans="1:11" x14ac:dyDescent="0.25">
      <c r="A164" s="5"/>
      <c r="B164" s="5"/>
      <c r="C164" s="20"/>
      <c r="D164" s="25"/>
      <c r="E164" s="5"/>
      <c r="F164" s="20"/>
      <c r="G164" s="5"/>
      <c r="H164" s="5"/>
      <c r="I164" s="5"/>
      <c r="J164" s="5"/>
      <c r="K164" s="5"/>
    </row>
  </sheetData>
  <mergeCells count="3">
    <mergeCell ref="A33:D33"/>
    <mergeCell ref="A35:D35"/>
    <mergeCell ref="A36:D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2024-12-10T06:12:08Z</dcterms:modified>
</cp:coreProperties>
</file>