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Umesh Dixit\"/>
    </mc:Choice>
  </mc:AlternateContent>
  <bookViews>
    <workbookView xWindow="0" yWindow="0" windowWidth="2370" windowHeight="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MB" sheetId="34" r:id="rId7"/>
    <sheet name="IGR" sheetId="3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H12" i="34" l="1"/>
  <c r="G12" i="34"/>
  <c r="G5" i="34"/>
  <c r="G6" i="34"/>
  <c r="G7" i="34"/>
  <c r="G8" i="34"/>
  <c r="G9" i="34"/>
  <c r="G10" i="34"/>
  <c r="G11" i="34"/>
  <c r="G4" i="34"/>
  <c r="C18" i="25" l="1"/>
  <c r="C14" i="25"/>
  <c r="C15" i="25" s="1"/>
  <c r="D8" i="25"/>
  <c r="E5" i="25"/>
  <c r="C5" i="25"/>
  <c r="C7" i="25" s="1"/>
  <c r="D9" i="25" l="1"/>
  <c r="C10" i="25" s="1"/>
  <c r="E10" i="25" s="1"/>
  <c r="C17" i="25" s="1"/>
  <c r="Q10" i="4" l="1"/>
  <c r="N8" i="24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2" i="25"/>
  <c r="E2" i="25" s="1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Q12" i="4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1" i="23" l="1"/>
  <c r="C20" i="23"/>
  <c r="C25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<sst xmlns="http://schemas.openxmlformats.org/spreadsheetml/2006/main" count="129" uniqueCount="99">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</sst>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/>
    <xf numFmtId="1" fontId="2" fillId="0" borderId="0" xfId="0" applyNumberFormat="1" applyFont="1"/>
    <xf numFmtId="166" fontId="5" fillId="0" borderId="0" xfId="0" applyNumberFormat="1" applyFont="1"/>
    <xf numFmtId="166" fontId="7" fillId="0" borderId="0" xfId="0" applyNumberFormat="1" applyFon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131989</xdr:colOff>
      <xdr:row>4</xdr:row>
      <xdr:rowOff>8165</xdr:rowOff>
    </xdr:from>
    <xdr:to>
      <xdr:col>11</xdr:col>
      <xdr:colOff>379639</xdr:colOff>
      <xdr:row>22</xdr:row>
      <xdr:rowOff>183697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189" y="770165"/>
          <a:ext cx="5734050" cy="36045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17</xdr:row>
      <xdr:rowOff>161925</xdr:rowOff>
    </xdr:from>
    <xdr:to>
      <xdr:col>9</xdr:col>
      <xdr:colOff>552450</xdr:colOff>
      <xdr:row>37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400425"/>
          <a:ext cx="5734050" cy="3657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1</xdr:row>
      <xdr:rowOff>0</xdr:rowOff>
    </xdr:from>
    <xdr:to>
      <xdr:col>20</xdr:col>
      <xdr:colOff>8694</xdr:colOff>
      <xdr:row>27</xdr:row>
      <xdr:rowOff>104143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3075" y="190500"/>
          <a:ext cx="6647619" cy="5057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142875</xdr:rowOff>
    </xdr:from>
    <xdr:to>
      <xdr:col>10</xdr:col>
      <xdr:colOff>475465</xdr:colOff>
      <xdr:row>26</xdr:row>
      <xdr:rowOff>189875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42875"/>
          <a:ext cx="6276190" cy="50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27635</v>
      </c>
      <c r="F2" s="75"/>
      <c r="G2" s="123" t="s">
        <v>76</v>
      </c>
      <c r="H2" s="124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25600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25600</v>
      </c>
      <c r="D5" s="57" t="s">
        <v>61</v>
      </c>
      <c r="E5" s="58">
        <f>ROUND(C5/10.764,0)</f>
        <v>2378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8380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17220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0.09</v>
      </c>
      <c r="D8" s="102">
        <f>1-C8</f>
        <v>0.91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15670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24050</v>
      </c>
      <c r="D10" s="57" t="s">
        <v>61</v>
      </c>
      <c r="E10" s="58">
        <f>ROUND(C10/10.764,0)</f>
        <v>2234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2015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9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51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1300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2904200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2600000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115" zoomScaleNormal="115" workbookViewId="0">
      <selection activeCell="E12" sqref="E12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3000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9</v>
      </c>
      <c r="D7" s="25"/>
      <c r="F7" s="78"/>
      <c r="G7" s="78"/>
    </row>
    <row r="8" spans="1:8">
      <c r="A8" s="15" t="s">
        <v>18</v>
      </c>
      <c r="B8" s="24"/>
      <c r="C8" s="25">
        <f>C9-C7</f>
        <v>51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13.5</v>
      </c>
      <c r="D10" s="25"/>
      <c r="F10" s="78"/>
      <c r="G10" s="78"/>
    </row>
    <row r="11" spans="1:8">
      <c r="A11" s="15"/>
      <c r="B11" s="26"/>
      <c r="C11" s="27">
        <f>C10%</f>
        <v>0.13500000000000001</v>
      </c>
      <c r="D11" s="27"/>
      <c r="F11" s="78"/>
      <c r="G11" s="78"/>
    </row>
    <row r="12" spans="1:8">
      <c r="A12" s="15" t="s">
        <v>21</v>
      </c>
      <c r="B12" s="19"/>
      <c r="C12" s="20">
        <f>C6*C11</f>
        <v>270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1730</v>
      </c>
      <c r="D13" s="23"/>
      <c r="F13" s="78"/>
      <c r="G13" s="78"/>
    </row>
    <row r="14" spans="1:8">
      <c r="A14" s="15" t="s">
        <v>15</v>
      </c>
      <c r="B14" s="19"/>
      <c r="C14" s="20">
        <f>C5</f>
        <v>1000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2730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1300</v>
      </c>
      <c r="D18" s="76"/>
      <c r="E18" s="77"/>
      <c r="F18" s="78"/>
      <c r="G18" s="78"/>
    </row>
    <row r="19" spans="1:7">
      <c r="A19" s="15"/>
      <c r="B19" s="6"/>
      <c r="C19" s="30">
        <f>C18*C16</f>
        <v>3549000</v>
      </c>
      <c r="D19" s="78" t="s">
        <v>68</v>
      </c>
      <c r="E19" s="30"/>
      <c r="F19" s="78"/>
      <c r="G19" s="78"/>
    </row>
    <row r="20" spans="1:7">
      <c r="A20" s="15"/>
      <c r="B20" s="61">
        <f>C20*0.8</f>
        <v>2697240</v>
      </c>
      <c r="C20" s="31">
        <f>C19*95%</f>
        <v>3371550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2839200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2600000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7393.75</v>
      </c>
      <c r="D25" s="31"/>
    </row>
    <row r="26" spans="1:7">
      <c r="C26" s="31"/>
      <c r="D26" s="31"/>
    </row>
    <row r="27" spans="1:7">
      <c r="A27" s="75"/>
      <c r="B27" s="119"/>
      <c r="C27" s="120"/>
      <c r="D27" s="121"/>
    </row>
    <row r="28" spans="1:7">
      <c r="C28"/>
      <c r="D28" s="120"/>
    </row>
    <row r="29" spans="1:7">
      <c r="C29" s="118"/>
      <c r="D29" s="121"/>
      <c r="E29" s="122"/>
    </row>
    <row r="30" spans="1:7">
      <c r="C30" s="118"/>
      <c r="D30"/>
    </row>
    <row r="31" spans="1:7">
      <c r="C31"/>
      <c r="D31"/>
    </row>
    <row r="32" spans="1:7">
      <c r="C32" s="118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Normal="100" workbookViewId="0">
      <selection activeCell="S11" sqref="S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608.33333333333337</v>
      </c>
      <c r="C12" s="4">
        <f t="shared" si="2"/>
        <v>730</v>
      </c>
      <c r="D12" s="4">
        <f t="shared" si="3"/>
        <v>876</v>
      </c>
      <c r="E12" s="5">
        <f t="shared" si="4"/>
        <v>2550000</v>
      </c>
      <c r="F12" s="4">
        <f t="shared" si="5"/>
        <v>4192</v>
      </c>
      <c r="G12" s="4">
        <f t="shared" si="6"/>
        <v>3493</v>
      </c>
      <c r="H12" s="4">
        <f t="shared" si="7"/>
        <v>2911</v>
      </c>
      <c r="I12" s="4">
        <f t="shared" si="8"/>
        <v>0</v>
      </c>
      <c r="J12" s="4">
        <f t="shared" si="9"/>
        <v>0</v>
      </c>
      <c r="O12">
        <v>0</v>
      </c>
      <c r="P12">
        <v>730</v>
      </c>
      <c r="Q12">
        <f t="shared" ref="Q12" si="13">P12/1.2</f>
        <v>608.33333333333337</v>
      </c>
      <c r="R12" s="2">
        <v>2550000</v>
      </c>
      <c r="S12" s="2"/>
      <c r="V12" s="71"/>
    </row>
    <row r="13" spans="1:35">
      <c r="A13" s="4">
        <f t="shared" si="0"/>
        <v>0</v>
      </c>
      <c r="B13" s="4">
        <f t="shared" si="1"/>
        <v>666.66666666666674</v>
      </c>
      <c r="C13" s="4">
        <f t="shared" si="2"/>
        <v>800.00000000000011</v>
      </c>
      <c r="D13" s="4">
        <f t="shared" si="3"/>
        <v>960.00000000000011</v>
      </c>
      <c r="E13" s="5">
        <f t="shared" si="4"/>
        <v>2390000</v>
      </c>
      <c r="F13" s="4">
        <f t="shared" si="5"/>
        <v>3585</v>
      </c>
      <c r="G13" s="4">
        <f t="shared" si="6"/>
        <v>2988</v>
      </c>
      <c r="H13" s="4">
        <f t="shared" si="7"/>
        <v>2490</v>
      </c>
      <c r="I13" s="4">
        <f t="shared" si="8"/>
        <v>0</v>
      </c>
      <c r="J13" s="4">
        <f t="shared" si="9"/>
        <v>0</v>
      </c>
      <c r="O13">
        <v>0</v>
      </c>
      <c r="P13">
        <v>800</v>
      </c>
      <c r="Q13">
        <f t="shared" ref="Q13" si="14">P13/1.2</f>
        <v>666.66666666666674</v>
      </c>
      <c r="R13" s="2">
        <v>2390000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5">O14/1.2</f>
        <v>0</v>
      </c>
      <c r="Q14">
        <f t="shared" ref="Q14:Q15" si="1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5"/>
        <v>0</v>
      </c>
      <c r="Q15">
        <f t="shared" si="16"/>
        <v>0</v>
      </c>
      <c r="R15" s="2">
        <v>0</v>
      </c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O16">
        <v>0</v>
      </c>
      <c r="P16">
        <f t="shared" ref="P16:P17" si="26">O16/1.2</f>
        <v>0</v>
      </c>
      <c r="Q16">
        <f t="shared" ref="Q16:Q18" si="27">P16/1.2</f>
        <v>0</v>
      </c>
      <c r="R16" s="2">
        <v>0</v>
      </c>
      <c r="S16" s="2"/>
    </row>
    <row r="17" spans="1:19">
      <c r="A17" s="4">
        <f t="shared" si="17"/>
        <v>0</v>
      </c>
      <c r="B17" s="4">
        <f t="shared" si="18"/>
        <v>0</v>
      </c>
      <c r="C17" s="4">
        <f t="shared" si="19"/>
        <v>0</v>
      </c>
      <c r="D17" s="4">
        <f t="shared" si="20"/>
        <v>0</v>
      </c>
      <c r="E17" s="5">
        <f t="shared" si="21"/>
        <v>0</v>
      </c>
      <c r="F17" s="4" t="e">
        <f t="shared" si="22"/>
        <v>#DIV/0!</v>
      </c>
      <c r="G17" s="4" t="e">
        <f t="shared" si="23"/>
        <v>#DIV/0!</v>
      </c>
      <c r="H17" s="4" t="e">
        <f t="shared" si="24"/>
        <v>#DIV/0!</v>
      </c>
      <c r="I17" s="4">
        <f t="shared" si="25"/>
        <v>0</v>
      </c>
      <c r="J17" s="4">
        <f t="shared" si="25"/>
        <v>0</v>
      </c>
      <c r="O17">
        <v>0</v>
      </c>
      <c r="P17">
        <f t="shared" si="26"/>
        <v>0</v>
      </c>
      <c r="Q17">
        <f t="shared" si="27"/>
        <v>0</v>
      </c>
      <c r="R17" s="2">
        <v>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P18">
        <f>O18/1.2</f>
        <v>0</v>
      </c>
      <c r="Q18">
        <f t="shared" si="27"/>
        <v>0</v>
      </c>
      <c r="R18" s="2">
        <v>0</v>
      </c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>
        <f>O19/1.2</f>
        <v>0</v>
      </c>
      <c r="Q19" s="75">
        <f t="shared" ref="Q19" si="28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3" zoomScaleNormal="100" workbookViewId="0">
      <selection activeCell="I30" sqref="I3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L29" sqref="L2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H12"/>
  <sheetViews>
    <sheetView zoomScale="70" zoomScaleNormal="70" workbookViewId="0">
      <selection activeCell="K10" sqref="K10"/>
    </sheetView>
  </sheetViews>
  <sheetFormatPr defaultRowHeight="15"/>
  <sheetData>
    <row r="4" spans="5:8">
      <c r="E4">
        <v>15.7</v>
      </c>
      <c r="F4">
        <v>14</v>
      </c>
      <c r="G4">
        <f>F4*E4</f>
        <v>219.79999999999998</v>
      </c>
    </row>
    <row r="5" spans="5:8">
      <c r="E5">
        <v>13.4</v>
      </c>
      <c r="F5">
        <v>9.3000000000000007</v>
      </c>
      <c r="G5" s="75">
        <f t="shared" ref="G5:G11" si="0">F5*E5</f>
        <v>124.62000000000002</v>
      </c>
    </row>
    <row r="6" spans="5:8">
      <c r="E6">
        <v>11.2</v>
      </c>
      <c r="F6">
        <v>7.7</v>
      </c>
      <c r="G6" s="75">
        <f t="shared" si="0"/>
        <v>86.24</v>
      </c>
    </row>
    <row r="7" spans="5:8">
      <c r="E7">
        <v>9.5</v>
      </c>
      <c r="F7">
        <v>8.6</v>
      </c>
      <c r="G7" s="75">
        <f t="shared" si="0"/>
        <v>81.7</v>
      </c>
    </row>
    <row r="8" spans="5:8">
      <c r="E8">
        <v>4</v>
      </c>
      <c r="F8">
        <v>3</v>
      </c>
      <c r="G8" s="75">
        <f t="shared" si="0"/>
        <v>12</v>
      </c>
    </row>
    <row r="9" spans="5:8">
      <c r="E9">
        <v>4.5999999999999996</v>
      </c>
      <c r="F9">
        <v>4.3</v>
      </c>
      <c r="G9" s="75">
        <f t="shared" si="0"/>
        <v>19.779999999999998</v>
      </c>
    </row>
    <row r="10" spans="5:8">
      <c r="E10">
        <v>8.4</v>
      </c>
      <c r="F10">
        <v>3.1</v>
      </c>
      <c r="G10" s="75">
        <f t="shared" si="0"/>
        <v>26.040000000000003</v>
      </c>
    </row>
    <row r="11" spans="5:8">
      <c r="E11">
        <v>7.7</v>
      </c>
      <c r="F11">
        <v>4.8</v>
      </c>
      <c r="G11" s="75">
        <f t="shared" si="0"/>
        <v>36.96</v>
      </c>
    </row>
    <row r="12" spans="5:8">
      <c r="G12">
        <f>SUM(G4:G11)</f>
        <v>607.14</v>
      </c>
      <c r="H12">
        <f>G12*1.35</f>
        <v>819.63900000000001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85" zoomScaleNormal="85" workbookViewId="0">
      <selection activeCell="M22" sqref="M2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MB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2024-11-12T12:29:30Z</dcterms:modified>
</cp:coreProperties>
</file>