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Work Saiprasad\Land &amp; Building\Akhilesh Singh Varkhunti\"/>
    </mc:Choice>
  </mc:AlternateContent>
  <xr:revisionPtr revIDLastSave="0" documentId="13_ncr:1_{C97E4AE4-22E8-46D4-B9DB-7C6C72272A52}" xr6:coauthVersionLast="47" xr6:coauthVersionMax="47" xr10:uidLastSave="{00000000-0000-0000-0000-000000000000}"/>
  <bookViews>
    <workbookView xWindow="1470" yWindow="705" windowWidth="13830" windowHeight="14775" xr2:uid="{00000000-000D-0000-FFFF-FFFF00000000}"/>
  </bookViews>
  <sheets>
    <sheet name="Valuation " sheetId="4" r:id="rId1"/>
    <sheet name="Sheet1" sheetId="5" r:id="rId2"/>
    <sheet name="Sheet3" sheetId="7" r:id="rId3"/>
    <sheet name="Sheet4" sheetId="8" r:id="rId4"/>
    <sheet name="Sheet5" sheetId="9" r:id="rId5"/>
    <sheet name="Sheet6" sheetId="10" r:id="rId6"/>
  </sheets>
  <calcPr calcId="191029"/>
</workbook>
</file>

<file path=xl/calcChain.xml><?xml version="1.0" encoding="utf-8"?>
<calcChain xmlns="http://schemas.openxmlformats.org/spreadsheetml/2006/main">
  <c r="C33" i="4" l="1"/>
  <c r="C32" i="4"/>
  <c r="C35" i="4"/>
  <c r="C14" i="4" l="1"/>
  <c r="C22" i="4" s="1"/>
  <c r="C6" i="4" l="1"/>
  <c r="K14" i="4" l="1"/>
  <c r="L14" i="4" s="1"/>
  <c r="O14" i="4" l="1"/>
  <c r="N14" i="4"/>
  <c r="C28" i="4" l="1"/>
  <c r="C114" i="4" l="1"/>
  <c r="B83" i="4" l="1"/>
  <c r="B84" i="4" s="1"/>
  <c r="C27" i="4" l="1"/>
  <c r="C24" i="4"/>
  <c r="C30" i="4" s="1"/>
  <c r="C19" i="4" l="1"/>
  <c r="C31" i="4" l="1"/>
</calcChain>
</file>

<file path=xl/sharedStrings.xml><?xml version="1.0" encoding="utf-8"?>
<sst xmlns="http://schemas.openxmlformats.org/spreadsheetml/2006/main" count="46" uniqueCount="38">
  <si>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</si>
  <si>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</si>
  <si>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</si>
  <si>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</si>
  <si>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</si>
  <si>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</si>
  <si>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</si>
  <si>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</si>
  <si>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</si>
  <si>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</si>
  <si>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</si>
  <si>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</si>
  <si>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</si>
  <si>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</si>
  <si>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</si>
  <si>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</si>
  <si>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</si>
  <si>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</si>
  <si>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</si>
  <si>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</si>
  <si>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</si>
  <si>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</si>
  <si>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</si>
  <si>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</si>
  <si>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</si>
  <si>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</si>
  <si>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</si>
  <si>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</si>
  <si>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 xml:space="preserve">Built Up Area </t>
  </si>
  <si>
    <t>Total Fair Market Value</t>
  </si>
  <si>
    <t>`</t>
  </si>
  <si>
    <t>Age Of Build. In Years(approx)</t>
  </si>
  <si>
    <t>Sq.M</t>
  </si>
  <si>
    <t>Total BUA</t>
  </si>
  <si>
    <t>Structure Value (as per approved plan)</t>
  </si>
  <si>
    <t xml:space="preserve"> </t>
  </si>
  <si>
    <t>(Sq. M)</t>
  </si>
  <si>
    <t>Total Land Area (Gut No. 468)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</si>
</sst>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u/>
      <sz val="11"/>
      <color rgb="FFFF0000"/>
      <name val="Arial Narrow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43" fontId="10" fillId="0" borderId="1" xfId="1" applyFont="1" applyBorder="1"/>
    <xf numFmtId="2" fontId="15" fillId="0" borderId="0" xfId="0" applyNumberFormat="1" applyFont="1"/>
    <xf numFmtId="4" fontId="3" fillId="0" borderId="0" xfId="0" applyNumberFormat="1" applyFont="1" applyAlignment="1">
      <alignment vertical="top"/>
    </xf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3" fillId="0" borderId="0" xfId="1" applyFont="1"/>
    <xf numFmtId="2" fontId="1" fillId="0" borderId="0" xfId="0" applyNumberFormat="1" applyFont="1"/>
    <xf numFmtId="43" fontId="6" fillId="0" borderId="0" xfId="0" applyNumberFormat="1" applyFont="1"/>
    <xf numFmtId="0" fontId="1" fillId="0" borderId="0" xfId="0" applyFont="1" applyAlignment="1">
      <alignment horizontal="right"/>
    </xf>
    <xf numFmtId="43" fontId="1" fillId="0" borderId="0" xfId="0" applyNumberFormat="1" applyFont="1" applyAlignment="1">
      <alignment horizontal="right"/>
    </xf>
    <xf numFmtId="0" fontId="16" fillId="0" borderId="0" xfId="0" applyFont="1"/>
    <xf numFmtId="4" fontId="8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0" fontId="6" fillId="0" borderId="1" xfId="0" applyFont="1" applyBorder="1" applyAlignment="1">
      <alignment horizontal="center" wrapText="1"/>
    </xf>
    <xf numFmtId="43" fontId="6" fillId="0" borderId="1" xfId="1" applyFont="1" applyBorder="1"/>
    <xf numFmtId="4" fontId="7" fillId="0" borderId="0" xfId="0" applyNumberFormat="1" applyFont="1" applyAlignment="1">
      <alignment horizontal="right" vertical="top"/>
    </xf>
    <xf numFmtId="2" fontId="7" fillId="0" borderId="1" xfId="1" applyNumberFormat="1" applyFont="1" applyBorder="1" applyAlignment="1">
      <alignment vertical="center" wrapText="1"/>
    </xf>
    <xf numFmtId="4" fontId="14" fillId="0" borderId="5" xfId="0" applyNumberFormat="1" applyFont="1" applyBorder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6" fillId="0" borderId="3" xfId="0" applyFont="1" applyBorder="1" applyAlignment="1">
      <alignment horizontal="left" vertical="center" wrapText="1"/>
    </xf>
    <xf numFmtId="0" fontId="17" fillId="0" borderId="0" xfId="3" applyAlignment="1">
      <alignment horizontal="left" wrapText="1"/>
    </xf>
    <xf numFmtId="0" fontId="2" fillId="0" borderId="0" xfId="0" applyFont="1" applyAlignment="1">
      <alignment horizontal="left" wrapText="1"/>
    </xf>
  </cellXfs>
  <cellStyles count="4">
    <cellStyle name="Comma" xfId="1" builtinId="3"/>
    <cellStyle name="Comma 2" xfId="2" xr:uid="{E48405D6-DCCB-4ACA-ACCF-04B30786A290}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320387</xdr:colOff>
      <xdr:row>0</xdr:row>
      <xdr:rowOff>337705</xdr:rowOff>
    </xdr:from>
    <xdr:to>
      <xdr:col>11</xdr:col>
      <xdr:colOff>831272</xdr:colOff>
      <xdr:row>2</xdr:row>
      <xdr:rowOff>987310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8A49E8E-7F60-5196-6C2F-081585E81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387" y="337705"/>
          <a:ext cx="8762999" cy="1238423"/>
        </a:xfrm>
        <a:prstGeom prst="rect">
          <a:avLst/>
        </a:prstGeom>
      </xdr:spPr>
    </xdr:pic>
    <xdr:clientData/>
  </xdr:twoCellAnchor>
  <xdr:twoCellAnchor editAs="oneCell">
    <xdr:from>
      <xdr:col>3</xdr:col>
      <xdr:colOff>164523</xdr:colOff>
      <xdr:row>21</xdr:row>
      <xdr:rowOff>112568</xdr:rowOff>
    </xdr:from>
    <xdr:to>
      <xdr:col>13</xdr:col>
      <xdr:colOff>931897</xdr:colOff>
      <xdr:row>52</xdr:row>
      <xdr:rowOff>62371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4CE220F-DEFB-29FA-4312-AB7157A8F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66705" y="6208568"/>
          <a:ext cx="7478169" cy="6392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P171"/>
  <sheetViews>
    <sheetView tabSelected="1" zoomScaleNormal="100" workbookViewId="0">
      <pane xSplit="3" ySplit="9" topLeftCell="D22" activePane="bottomRight" state="frozen"/>
      <selection pane="topRight" activeCell="C1" sqref="C1"/>
      <selection pane="bottomLeft" activeCell="A7" sqref="A7"/>
      <selection pane="bottomRight" activeCell="C33" sqref="C33"/>
    </sheetView>
  </sheetViews>
  <sheetFormatPr defaultColWidth="20" defaultRowHeight="16.5" x14ac:dyDescent="0.3"/>
  <cols>
    <col min="1" max="1" width="6.7109375" style="1" customWidth="1"/>
    <col min="2" max="2" width="28.28515625" style="16" customWidth="1"/>
    <col min="3" max="3" width="19" style="61" customWidth="1"/>
    <col min="4" max="4" width="8.7109375" style="1" customWidth="1"/>
    <col min="5" max="5" width="11.7109375" style="1" customWidth="1"/>
    <col min="6" max="6" width="11.28515625" style="1" customWidth="1"/>
    <col min="7" max="7" width="15.140625" style="4" customWidth="1"/>
    <col min="8" max="8" width="13.140625" style="4" customWidth="1"/>
    <col min="9" max="9" width="12.42578125" style="4" hidden="1" customWidth="1"/>
    <col min="10" max="10" width="11.85546875" style="4" hidden="1" customWidth="1"/>
    <col min="11" max="11" width="9.7109375" style="1" customWidth="1"/>
    <col min="12" max="12" width="14" style="4" customWidth="1"/>
    <col min="13" max="13" width="16.85546875" style="1" customWidth="1"/>
    <col min="14" max="14" width="17.28515625" style="4" customWidth="1"/>
    <col min="15" max="15" width="18.140625" style="4" customWidth="1"/>
    <col min="16" max="16384" width="20" style="1"/>
  </cols>
  <sheetData>
    <row r="1" spans="2:16" ht="29.25" customHeight="1" x14ac:dyDescent="0.3">
      <c r="B1" s="90"/>
      <c r="C1" s="91"/>
      <c r="D1" s="91"/>
      <c r="E1" s="91"/>
      <c r="F1" s="91"/>
      <c r="G1" s="91"/>
      <c r="H1" s="65"/>
      <c r="I1" s="1"/>
      <c r="J1" s="1"/>
      <c r="L1" s="1"/>
    </row>
    <row r="2" spans="2:16" ht="17.25" customHeight="1" x14ac:dyDescent="0.3">
      <c r="B2" s="65"/>
      <c r="C2" s="65"/>
      <c r="D2" s="65"/>
      <c r="E2" s="65"/>
      <c r="F2" s="65"/>
      <c r="G2" s="65"/>
      <c r="H2" s="65"/>
      <c r="I2" s="1"/>
      <c r="J2" s="1"/>
      <c r="L2" s="1"/>
    </row>
    <row r="3" spans="2:16" ht="99.75" customHeight="1" x14ac:dyDescent="0.3">
      <c r="B3" s="6" t="s">
        <v>11</v>
      </c>
      <c r="C3" s="52"/>
    </row>
    <row r="4" spans="2:16" ht="17.25" thickBot="1" x14ac:dyDescent="0.35">
      <c r="B4" s="77" t="s">
        <v>37</v>
      </c>
      <c r="C4" s="81">
        <v>8000</v>
      </c>
      <c r="D4" s="38" t="s">
        <v>32</v>
      </c>
      <c r="G4" s="1"/>
      <c r="H4" s="1"/>
      <c r="I4" s="1"/>
      <c r="K4" s="4"/>
      <c r="M4" s="4"/>
      <c r="N4" s="1"/>
      <c r="O4" s="1"/>
    </row>
    <row r="5" spans="2:16" ht="17.25" thickTop="1" x14ac:dyDescent="0.3">
      <c r="B5" s="13" t="s">
        <v>5</v>
      </c>
      <c r="C5" s="53">
        <v>10500</v>
      </c>
      <c r="D5" s="14"/>
      <c r="F5" s="69"/>
      <c r="G5" s="52"/>
      <c r="H5" s="1"/>
      <c r="K5" s="4"/>
      <c r="M5" s="4"/>
      <c r="N5" s="1"/>
      <c r="O5" s="1"/>
    </row>
    <row r="6" spans="2:16" x14ac:dyDescent="0.3">
      <c r="B6" s="39" t="s">
        <v>16</v>
      </c>
      <c r="C6" s="67">
        <f>C4*C5</f>
        <v>84000000</v>
      </c>
      <c r="D6" s="14"/>
      <c r="G6" s="18"/>
      <c r="H6" s="1"/>
      <c r="K6" s="4"/>
      <c r="M6" s="4"/>
      <c r="N6" s="1"/>
      <c r="O6" s="1"/>
    </row>
    <row r="7" spans="2:16" ht="13.5" customHeight="1" x14ac:dyDescent="0.3">
      <c r="B7" s="40"/>
      <c r="C7" s="55"/>
      <c r="D7" s="41"/>
      <c r="F7" s="18"/>
      <c r="G7" s="20"/>
      <c r="H7" s="1"/>
      <c r="K7" s="4"/>
      <c r="M7" s="4"/>
      <c r="N7" s="1"/>
      <c r="O7" s="1"/>
    </row>
    <row r="8" spans="2:16" ht="19.5" customHeight="1" x14ac:dyDescent="0.3">
      <c r="B8" s="89" t="s">
        <v>34</v>
      </c>
      <c r="C8" s="89"/>
      <c r="E8" s="17"/>
    </row>
    <row r="9" spans="2:16" s="2" customFormat="1" ht="51" x14ac:dyDescent="0.2">
      <c r="B9" s="42" t="s">
        <v>17</v>
      </c>
      <c r="C9" s="56" t="s">
        <v>28</v>
      </c>
      <c r="D9" s="42" t="s">
        <v>0</v>
      </c>
      <c r="E9" s="42" t="s">
        <v>1</v>
      </c>
      <c r="F9" s="42" t="s">
        <v>2</v>
      </c>
      <c r="G9" s="42" t="s">
        <v>18</v>
      </c>
      <c r="H9" s="42" t="s">
        <v>31</v>
      </c>
      <c r="I9" s="42" t="s">
        <v>19</v>
      </c>
      <c r="J9" s="42" t="s">
        <v>3</v>
      </c>
      <c r="K9" s="42" t="s">
        <v>4</v>
      </c>
      <c r="L9" s="42" t="s">
        <v>14</v>
      </c>
      <c r="M9" s="42" t="s">
        <v>20</v>
      </c>
      <c r="N9" s="42" t="s">
        <v>15</v>
      </c>
      <c r="O9" s="42" t="s">
        <v>21</v>
      </c>
      <c r="P9" s="2" t="s">
        <v>35</v>
      </c>
    </row>
    <row r="10" spans="2:16" s="22" customFormat="1" x14ac:dyDescent="0.2">
      <c r="B10" s="21"/>
      <c r="C10" s="56" t="s">
        <v>36</v>
      </c>
      <c r="D10" s="42"/>
      <c r="E10" s="42"/>
      <c r="F10" s="42"/>
      <c r="G10" s="3" t="s">
        <v>22</v>
      </c>
      <c r="H10" s="42"/>
      <c r="I10" s="42"/>
      <c r="J10" s="3"/>
      <c r="K10" s="3"/>
      <c r="L10" s="3" t="s">
        <v>22</v>
      </c>
      <c r="M10" s="3" t="s">
        <v>22</v>
      </c>
      <c r="N10" s="3" t="s">
        <v>22</v>
      </c>
      <c r="O10" s="3" t="s">
        <v>22</v>
      </c>
    </row>
    <row r="11" spans="2:16" s="22" customFormat="1" x14ac:dyDescent="0.3">
      <c r="B11" s="45"/>
      <c r="C11" s="80"/>
      <c r="D11" s="23"/>
      <c r="E11" s="23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spans="2:16" s="22" customFormat="1" x14ac:dyDescent="0.3">
      <c r="B12" s="45"/>
      <c r="C12" s="80"/>
      <c r="D12" s="23"/>
      <c r="E12" s="23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2:16" s="22" customFormat="1" x14ac:dyDescent="0.3">
      <c r="B13" s="45"/>
      <c r="C13" s="80"/>
      <c r="D13" s="23"/>
      <c r="E13" s="23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2:16" s="26" customFormat="1" x14ac:dyDescent="0.3">
      <c r="B14" s="25" t="s">
        <v>33</v>
      </c>
      <c r="C14" s="57">
        <f>SUM(C11:C13)</f>
        <v>0</v>
      </c>
      <c r="D14" s="45"/>
      <c r="E14" s="23"/>
      <c r="F14" s="44"/>
      <c r="G14" s="44"/>
      <c r="H14" s="44"/>
      <c r="I14" s="44"/>
      <c r="J14" s="44"/>
      <c r="K14" s="44">
        <f t="shared" ref="K14" si="0">G14/100*J14</f>
        <v>0</v>
      </c>
      <c r="L14" s="44">
        <f t="shared" ref="L14" si="1">ROUND((G14-K14),0)</f>
        <v>0</v>
      </c>
      <c r="M14" s="78"/>
      <c r="N14" s="78">
        <f>SUM(N11:N13)</f>
        <v>0</v>
      </c>
      <c r="O14" s="78">
        <f>SUM(O11:O13)</f>
        <v>0</v>
      </c>
      <c r="P14" s="71"/>
    </row>
    <row r="15" spans="2:16" s="26" customFormat="1" ht="18.75" customHeight="1" x14ac:dyDescent="0.3">
      <c r="B15" s="47"/>
      <c r="C15" s="58"/>
      <c r="D15" s="48"/>
      <c r="E15" s="48"/>
      <c r="F15" s="49"/>
      <c r="G15" s="50"/>
      <c r="H15" s="51"/>
      <c r="I15" s="51"/>
      <c r="J15" s="51"/>
      <c r="K15" s="51"/>
      <c r="L15" s="51"/>
    </row>
    <row r="16" spans="2:16" x14ac:dyDescent="0.3">
      <c r="B16" s="84" t="s">
        <v>23</v>
      </c>
      <c r="C16" s="84"/>
      <c r="D16" s="24"/>
      <c r="E16" s="24"/>
      <c r="G16" s="66"/>
      <c r="H16" s="29"/>
      <c r="I16" s="1"/>
      <c r="J16" s="1"/>
      <c r="L16" s="1"/>
      <c r="N16" s="1"/>
      <c r="O16" s="1"/>
      <c r="P16" s="19"/>
    </row>
    <row r="17" spans="2:16" x14ac:dyDescent="0.3">
      <c r="B17" s="12" t="s">
        <v>24</v>
      </c>
      <c r="C17" s="67"/>
      <c r="D17" s="24"/>
      <c r="E17" s="4"/>
      <c r="F17" s="66"/>
      <c r="H17" s="79"/>
      <c r="I17" s="1"/>
      <c r="J17" s="1"/>
      <c r="L17" s="1"/>
      <c r="M17" s="74"/>
      <c r="N17" s="74"/>
      <c r="O17" s="1"/>
      <c r="P17" s="19"/>
    </row>
    <row r="18" spans="2:16" x14ac:dyDescent="0.3">
      <c r="B18" s="13" t="s">
        <v>5</v>
      </c>
      <c r="C18" s="68"/>
      <c r="D18" s="24"/>
      <c r="E18" s="24"/>
      <c r="G18" s="29"/>
      <c r="H18" s="29"/>
      <c r="I18" s="26"/>
      <c r="J18" s="26"/>
      <c r="K18" s="26"/>
      <c r="L18" s="26"/>
      <c r="N18" s="73"/>
      <c r="O18" s="1"/>
    </row>
    <row r="19" spans="2:16" x14ac:dyDescent="0.3">
      <c r="B19" s="13" t="s">
        <v>6</v>
      </c>
      <c r="C19" s="67">
        <f>ROUND((C17*C18),0)</f>
        <v>0</v>
      </c>
      <c r="D19" s="24"/>
      <c r="E19" s="76"/>
      <c r="G19" s="29"/>
      <c r="H19" s="29"/>
      <c r="I19" s="1"/>
      <c r="J19" s="1"/>
      <c r="L19" s="19"/>
      <c r="M19" s="19"/>
      <c r="N19" s="19"/>
      <c r="O19" s="1"/>
    </row>
    <row r="20" spans="2:16" x14ac:dyDescent="0.3">
      <c r="B20" s="27"/>
      <c r="C20" s="59"/>
      <c r="D20" s="24"/>
      <c r="E20" s="46"/>
      <c r="G20" s="75"/>
      <c r="H20" s="75"/>
      <c r="I20" s="1"/>
      <c r="J20" s="26"/>
      <c r="K20" s="26"/>
      <c r="L20" s="1"/>
      <c r="N20" s="1"/>
      <c r="O20" s="1"/>
    </row>
    <row r="21" spans="2:16" ht="16.5" customHeight="1" x14ac:dyDescent="0.3">
      <c r="B21" s="85" t="s">
        <v>13</v>
      </c>
      <c r="C21" s="86"/>
      <c r="D21" s="24"/>
      <c r="E21" s="28"/>
      <c r="F21" s="11"/>
      <c r="G21" s="63"/>
      <c r="H21" s="62"/>
      <c r="I21" s="1"/>
      <c r="J21" s="1"/>
      <c r="L21" s="1"/>
      <c r="M21" s="72"/>
      <c r="N21" s="1"/>
      <c r="O21" s="1"/>
    </row>
    <row r="22" spans="2:16" x14ac:dyDescent="0.3">
      <c r="B22" s="12" t="s">
        <v>9</v>
      </c>
      <c r="C22" s="54">
        <f>C4-C14</f>
        <v>8000</v>
      </c>
      <c r="D22" s="30"/>
      <c r="E22" s="4"/>
      <c r="F22" s="11"/>
      <c r="H22" s="1"/>
      <c r="I22" s="1"/>
      <c r="J22" s="1"/>
      <c r="L22" s="1"/>
      <c r="M22" s="72"/>
      <c r="N22" s="1"/>
      <c r="O22" s="1"/>
    </row>
    <row r="23" spans="2:16" x14ac:dyDescent="0.3">
      <c r="B23" s="13" t="s">
        <v>5</v>
      </c>
      <c r="C23" s="53"/>
      <c r="D23" s="17"/>
      <c r="E23" s="4"/>
      <c r="H23" s="1"/>
      <c r="I23" s="1"/>
      <c r="J23" s="1"/>
      <c r="L23" s="1"/>
      <c r="N23" s="1"/>
      <c r="O23" s="1"/>
    </row>
    <row r="24" spans="2:16" x14ac:dyDescent="0.3">
      <c r="B24" s="13" t="s">
        <v>6</v>
      </c>
      <c r="C24" s="54">
        <f>ROUND((C22*C23),0)</f>
        <v>0</v>
      </c>
      <c r="D24" s="5"/>
      <c r="E24" s="4"/>
      <c r="H24" s="1"/>
      <c r="I24" s="1"/>
      <c r="J24" s="1"/>
      <c r="L24" s="1"/>
      <c r="M24" s="26"/>
      <c r="O24" s="1"/>
    </row>
    <row r="25" spans="2:16" x14ac:dyDescent="0.3">
      <c r="C25" s="60"/>
      <c r="D25" s="5"/>
      <c r="E25" s="5"/>
      <c r="G25" s="11"/>
      <c r="I25" s="7"/>
      <c r="J25" s="7"/>
      <c r="M25" s="72"/>
      <c r="N25" s="1"/>
    </row>
    <row r="26" spans="2:16" x14ac:dyDescent="0.3">
      <c r="B26" s="87"/>
      <c r="C26" s="88"/>
      <c r="D26" s="11"/>
      <c r="E26" s="4"/>
      <c r="F26" s="7"/>
      <c r="G26" s="7"/>
      <c r="H26" s="1"/>
      <c r="J26" s="11"/>
      <c r="K26" s="4"/>
      <c r="M26" s="26"/>
      <c r="O26" s="1"/>
    </row>
    <row r="27" spans="2:16" x14ac:dyDescent="0.3">
      <c r="B27" s="31" t="s">
        <v>11</v>
      </c>
      <c r="C27" s="54">
        <f>C6</f>
        <v>84000000</v>
      </c>
      <c r="D27" s="9"/>
      <c r="E27" s="9"/>
      <c r="F27" s="10"/>
      <c r="G27" s="10"/>
      <c r="H27" s="1"/>
      <c r="J27" s="8"/>
      <c r="K27" s="4"/>
      <c r="M27" s="72"/>
      <c r="N27" s="1"/>
      <c r="O27" s="1"/>
    </row>
    <row r="28" spans="2:16" x14ac:dyDescent="0.3">
      <c r="B28" s="31" t="s">
        <v>12</v>
      </c>
      <c r="C28" s="54">
        <f>N14</f>
        <v>0</v>
      </c>
      <c r="D28" s="9"/>
      <c r="E28" s="9"/>
      <c r="F28" s="70"/>
      <c r="J28" s="10"/>
      <c r="K28" s="4"/>
      <c r="M28" s="72"/>
      <c r="N28" s="1"/>
      <c r="P28" s="4"/>
    </row>
    <row r="29" spans="2:16" x14ac:dyDescent="0.3">
      <c r="B29" s="31" t="s">
        <v>25</v>
      </c>
      <c r="C29" s="54"/>
      <c r="D29" s="9"/>
      <c r="E29" s="9"/>
      <c r="F29" s="10"/>
      <c r="G29" s="10"/>
      <c r="J29" s="10"/>
      <c r="K29" s="4"/>
      <c r="M29" s="72"/>
      <c r="N29" s="1"/>
      <c r="O29" s="1"/>
    </row>
    <row r="30" spans="2:16" x14ac:dyDescent="0.3">
      <c r="B30" s="31" t="s">
        <v>10</v>
      </c>
      <c r="C30" s="54">
        <f>C24</f>
        <v>0</v>
      </c>
      <c r="D30" s="9"/>
      <c r="E30" s="9"/>
      <c r="F30" s="10"/>
      <c r="G30" s="10"/>
      <c r="H30" s="1"/>
      <c r="J30" s="10"/>
      <c r="K30" s="4"/>
      <c r="M30" s="4"/>
      <c r="N30" s="1"/>
      <c r="O30" s="1"/>
    </row>
    <row r="31" spans="2:16" x14ac:dyDescent="0.3">
      <c r="B31" s="32" t="s">
        <v>29</v>
      </c>
      <c r="C31" s="64">
        <f>C27+C28+C29+C30</f>
        <v>84000000</v>
      </c>
      <c r="D31" s="8"/>
      <c r="E31" s="4"/>
      <c r="F31" s="15"/>
      <c r="G31" s="4" t="s">
        <v>30</v>
      </c>
      <c r="J31" s="1"/>
      <c r="K31" s="4"/>
      <c r="M31" s="4"/>
      <c r="N31" s="1"/>
      <c r="O31" s="1"/>
    </row>
    <row r="32" spans="2:16" x14ac:dyDescent="0.3">
      <c r="B32" s="32" t="s">
        <v>7</v>
      </c>
      <c r="C32" s="64">
        <f>ROUND(C31*0.9,0)</f>
        <v>75600000</v>
      </c>
      <c r="D32" s="8"/>
      <c r="E32" s="4"/>
      <c r="J32" s="1"/>
      <c r="K32" s="4"/>
      <c r="M32" s="4"/>
      <c r="N32" s="1"/>
      <c r="O32" s="1"/>
    </row>
    <row r="33" spans="2:15" x14ac:dyDescent="0.3">
      <c r="B33" s="32" t="s">
        <v>8</v>
      </c>
      <c r="C33" s="64">
        <f>MROUND(C31*80%,1)</f>
        <v>67200000</v>
      </c>
      <c r="D33" s="8"/>
      <c r="E33" s="4"/>
      <c r="F33" s="15"/>
      <c r="G33" s="15"/>
      <c r="J33" s="1"/>
      <c r="K33" s="4"/>
      <c r="M33" s="4"/>
      <c r="N33" s="1"/>
      <c r="O33" s="1"/>
    </row>
    <row r="34" spans="2:15" x14ac:dyDescent="0.3">
      <c r="B34" s="32" t="s">
        <v>26</v>
      </c>
      <c r="C34" s="64"/>
      <c r="D34" s="4"/>
      <c r="E34" s="4"/>
      <c r="F34" s="4"/>
      <c r="J34" s="1"/>
      <c r="K34" s="4"/>
      <c r="M34" s="33"/>
      <c r="N34" s="1"/>
      <c r="O34" s="1"/>
    </row>
    <row r="35" spans="2:15" x14ac:dyDescent="0.3">
      <c r="B35" s="31" t="s">
        <v>27</v>
      </c>
      <c r="C35" s="64">
        <f>C4*2710</f>
        <v>21680000</v>
      </c>
      <c r="D35" s="4"/>
      <c r="E35" s="4"/>
      <c r="F35" s="4"/>
      <c r="J35" s="1"/>
      <c r="K35" s="4"/>
      <c r="M35" s="33"/>
      <c r="N35" s="1"/>
      <c r="O35" s="1"/>
    </row>
    <row r="36" spans="2:15" x14ac:dyDescent="0.3">
      <c r="B36" s="1"/>
      <c r="F36" s="70"/>
    </row>
    <row r="37" spans="2:15" x14ac:dyDescent="0.3">
      <c r="B37" s="1"/>
      <c r="F37" s="70"/>
      <c r="M37" s="34"/>
    </row>
    <row r="38" spans="2:15" x14ac:dyDescent="0.3">
      <c r="B38" s="1"/>
      <c r="M38" s="34"/>
    </row>
    <row r="39" spans="2:15" x14ac:dyDescent="0.3">
      <c r="B39" s="1"/>
      <c r="M39" s="34"/>
    </row>
    <row r="40" spans="2:15" x14ac:dyDescent="0.3">
      <c r="B40" s="1"/>
      <c r="M40" s="34"/>
    </row>
    <row r="41" spans="2:15" x14ac:dyDescent="0.3">
      <c r="B41" s="1"/>
      <c r="M41" s="34"/>
    </row>
    <row r="42" spans="2:15" ht="16.5" customHeight="1" x14ac:dyDescent="0.3">
      <c r="B42" s="1"/>
      <c r="M42" s="34"/>
    </row>
    <row r="43" spans="2:15" x14ac:dyDescent="0.3">
      <c r="B43" s="1"/>
      <c r="M43" s="34"/>
    </row>
    <row r="44" spans="2:15" x14ac:dyDescent="0.3">
      <c r="B44" s="1"/>
    </row>
    <row r="45" spans="2:15" x14ac:dyDescent="0.3">
      <c r="B45" s="1"/>
    </row>
    <row r="46" spans="2:15" x14ac:dyDescent="0.3">
      <c r="B46" s="1"/>
      <c r="C46" s="52"/>
    </row>
    <row r="47" spans="2:15" x14ac:dyDescent="0.3">
      <c r="B47" s="1"/>
      <c r="C47" s="52"/>
    </row>
    <row r="48" spans="2:15" x14ac:dyDescent="0.3">
      <c r="B48" s="1"/>
      <c r="C48" s="52"/>
    </row>
    <row r="49" spans="2:11" x14ac:dyDescent="0.3">
      <c r="B49" s="1"/>
    </row>
    <row r="50" spans="2:11" x14ac:dyDescent="0.3">
      <c r="B50" s="1"/>
      <c r="C50" s="52"/>
    </row>
    <row r="51" spans="2:11" x14ac:dyDescent="0.3">
      <c r="B51" s="1"/>
      <c r="C51" s="52"/>
      <c r="F51" s="15"/>
      <c r="G51" s="15"/>
    </row>
    <row r="52" spans="2:11" x14ac:dyDescent="0.3">
      <c r="B52" s="1"/>
      <c r="C52" s="52"/>
    </row>
    <row r="53" spans="2:11" x14ac:dyDescent="0.3">
      <c r="B53" s="1"/>
      <c r="C53" s="52"/>
    </row>
    <row r="54" spans="2:11" x14ac:dyDescent="0.3">
      <c r="B54" s="1"/>
      <c r="C54" s="52"/>
    </row>
    <row r="55" spans="2:11" x14ac:dyDescent="0.3">
      <c r="B55" s="1"/>
      <c r="C55" s="52"/>
      <c r="G55" s="35"/>
      <c r="H55" s="35"/>
      <c r="I55" s="35"/>
      <c r="J55" s="35"/>
      <c r="K55" s="6"/>
    </row>
    <row r="56" spans="2:11" x14ac:dyDescent="0.3">
      <c r="B56" s="1"/>
      <c r="C56" s="52"/>
      <c r="G56" s="33"/>
      <c r="H56" s="1"/>
      <c r="I56" s="33"/>
      <c r="J56" s="33"/>
    </row>
    <row r="57" spans="2:11" x14ac:dyDescent="0.3">
      <c r="B57" s="1"/>
      <c r="C57" s="52"/>
      <c r="G57" s="33"/>
      <c r="H57" s="33"/>
      <c r="I57" s="43"/>
      <c r="J57" s="43"/>
    </row>
    <row r="58" spans="2:11" x14ac:dyDescent="0.3">
      <c r="B58" s="1"/>
      <c r="C58" s="52"/>
      <c r="G58" s="33"/>
      <c r="H58" s="33"/>
      <c r="I58" s="33"/>
      <c r="J58" s="33"/>
    </row>
    <row r="59" spans="2:11" x14ac:dyDescent="0.3">
      <c r="B59" s="1"/>
      <c r="C59" s="52"/>
      <c r="G59" s="33"/>
      <c r="H59" s="36"/>
      <c r="I59" s="33"/>
      <c r="J59" s="33"/>
    </row>
    <row r="60" spans="2:11" x14ac:dyDescent="0.3">
      <c r="B60" s="1"/>
      <c r="C60" s="52"/>
      <c r="G60" s="33"/>
      <c r="H60" s="33"/>
      <c r="I60" s="33"/>
      <c r="J60" s="33"/>
    </row>
    <row r="61" spans="2:11" x14ac:dyDescent="0.3">
      <c r="B61" s="1"/>
      <c r="C61" s="52"/>
      <c r="G61" s="33"/>
      <c r="H61" s="33"/>
      <c r="I61" s="33"/>
      <c r="J61" s="33"/>
    </row>
    <row r="62" spans="2:11" x14ac:dyDescent="0.3">
      <c r="B62" s="1"/>
      <c r="C62" s="52"/>
      <c r="G62" s="33"/>
      <c r="H62" s="33"/>
      <c r="I62" s="33"/>
      <c r="J62" s="33"/>
    </row>
    <row r="63" spans="2:11" x14ac:dyDescent="0.3">
      <c r="B63" s="1"/>
      <c r="C63" s="52"/>
      <c r="G63" s="33"/>
      <c r="H63" s="33"/>
      <c r="I63" s="33"/>
      <c r="J63" s="33"/>
    </row>
    <row r="64" spans="2:11" x14ac:dyDescent="0.3">
      <c r="B64" s="1"/>
      <c r="C64" s="52"/>
      <c r="G64" s="33"/>
      <c r="H64" s="33"/>
      <c r="I64" s="33"/>
      <c r="J64" s="33"/>
    </row>
    <row r="65" spans="2:10" x14ac:dyDescent="0.3">
      <c r="B65" s="1"/>
      <c r="C65" s="52"/>
      <c r="G65" s="33"/>
      <c r="H65" s="33"/>
      <c r="I65" s="33"/>
      <c r="J65" s="33"/>
    </row>
    <row r="66" spans="2:10" x14ac:dyDescent="0.3">
      <c r="B66" s="1"/>
      <c r="C66" s="52"/>
    </row>
    <row r="67" spans="2:10" x14ac:dyDescent="0.3">
      <c r="B67" s="1"/>
      <c r="C67" s="52"/>
    </row>
    <row r="68" spans="2:10" x14ac:dyDescent="0.3">
      <c r="B68" s="1"/>
      <c r="C68" s="52"/>
    </row>
    <row r="69" spans="2:10" x14ac:dyDescent="0.3">
      <c r="B69" s="1"/>
      <c r="C69" s="52"/>
    </row>
    <row r="70" spans="2:10" x14ac:dyDescent="0.3">
      <c r="B70" s="1"/>
      <c r="C70" s="52"/>
    </row>
    <row r="71" spans="2:10" x14ac:dyDescent="0.3">
      <c r="B71" s="1"/>
      <c r="C71" s="52"/>
      <c r="G71" s="37"/>
    </row>
    <row r="72" spans="2:10" x14ac:dyDescent="0.3">
      <c r="B72" s="1"/>
      <c r="C72" s="52"/>
      <c r="G72" s="37"/>
    </row>
    <row r="73" spans="2:10" x14ac:dyDescent="0.3">
      <c r="B73" s="1"/>
      <c r="C73" s="52"/>
      <c r="G73" s="37"/>
    </row>
    <row r="74" spans="2:10" x14ac:dyDescent="0.3">
      <c r="B74" s="1"/>
      <c r="C74" s="52"/>
      <c r="G74" s="37"/>
    </row>
    <row r="75" spans="2:10" x14ac:dyDescent="0.3">
      <c r="B75" s="1"/>
      <c r="C75" s="52"/>
      <c r="G75" s="37"/>
    </row>
    <row r="76" spans="2:10" x14ac:dyDescent="0.3">
      <c r="B76" s="1"/>
      <c r="C76" s="52"/>
      <c r="G76" s="37"/>
    </row>
    <row r="77" spans="2:10" x14ac:dyDescent="0.3">
      <c r="B77" s="1"/>
      <c r="C77" s="52"/>
      <c r="G77" s="37"/>
    </row>
    <row r="78" spans="2:10" x14ac:dyDescent="0.3">
      <c r="B78" s="1"/>
      <c r="C78" s="52"/>
      <c r="G78" s="37"/>
    </row>
    <row r="79" spans="2:10" x14ac:dyDescent="0.3">
      <c r="B79" s="1"/>
      <c r="C79" s="52"/>
      <c r="G79" s="37"/>
    </row>
    <row r="80" spans="2:10" x14ac:dyDescent="0.3">
      <c r="B80" s="1"/>
      <c r="C80" s="52"/>
      <c r="G80" s="37"/>
    </row>
    <row r="81" spans="2:3" x14ac:dyDescent="0.3">
      <c r="B81" s="1"/>
      <c r="C81" s="52"/>
    </row>
    <row r="82" spans="2:3" x14ac:dyDescent="0.3">
      <c r="B82" s="1"/>
      <c r="C82" s="52"/>
    </row>
    <row r="83" spans="2:3" x14ac:dyDescent="0.3">
      <c r="B83" s="1">
        <f>3350000/300</f>
        <v>11166.666666666666</v>
      </c>
      <c r="C83" s="52"/>
    </row>
    <row r="84" spans="2:3" x14ac:dyDescent="0.3">
      <c r="B84" s="1">
        <f>B83/10.764</f>
        <v>1037.4086461042982</v>
      </c>
      <c r="C84" s="52"/>
    </row>
    <row r="85" spans="2:3" x14ac:dyDescent="0.3">
      <c r="B85" s="1"/>
      <c r="C85" s="52"/>
    </row>
    <row r="86" spans="2:3" x14ac:dyDescent="0.3">
      <c r="B86" s="1"/>
      <c r="C86" s="52"/>
    </row>
    <row r="87" spans="2:3" x14ac:dyDescent="0.3">
      <c r="B87" s="1"/>
      <c r="C87" s="52"/>
    </row>
    <row r="88" spans="2:3" x14ac:dyDescent="0.3">
      <c r="B88" s="1"/>
      <c r="C88" s="52"/>
    </row>
    <row r="89" spans="2:3" x14ac:dyDescent="0.3">
      <c r="B89" s="1"/>
      <c r="C89" s="52"/>
    </row>
    <row r="90" spans="2:3" x14ac:dyDescent="0.3">
      <c r="B90" s="1"/>
      <c r="C90" s="52"/>
    </row>
    <row r="91" spans="2:3" x14ac:dyDescent="0.3">
      <c r="B91" s="1"/>
      <c r="C91" s="52"/>
    </row>
    <row r="92" spans="2:3" x14ac:dyDescent="0.3">
      <c r="B92" s="1"/>
      <c r="C92" s="52"/>
    </row>
    <row r="93" spans="2:3" x14ac:dyDescent="0.3">
      <c r="B93" s="1"/>
      <c r="C93" s="52"/>
    </row>
    <row r="94" spans="2:3" x14ac:dyDescent="0.3">
      <c r="B94" s="1"/>
      <c r="C94" s="52"/>
    </row>
    <row r="95" spans="2:3" x14ac:dyDescent="0.3">
      <c r="B95" s="1"/>
      <c r="C95" s="52"/>
    </row>
    <row r="96" spans="2:3" x14ac:dyDescent="0.3">
      <c r="B96" s="1"/>
      <c r="C96" s="52"/>
    </row>
    <row r="97" spans="2:3" x14ac:dyDescent="0.3">
      <c r="B97" s="1"/>
      <c r="C97" s="52"/>
    </row>
    <row r="98" spans="2:3" x14ac:dyDescent="0.3">
      <c r="B98" s="1"/>
      <c r="C98" s="52"/>
    </row>
    <row r="99" spans="2:3" x14ac:dyDescent="0.3">
      <c r="B99" s="1"/>
      <c r="C99" s="52"/>
    </row>
    <row r="100" spans="2:3" x14ac:dyDescent="0.3">
      <c r="B100" s="1"/>
      <c r="C100" s="52"/>
    </row>
    <row r="101" spans="2:3" x14ac:dyDescent="0.3">
      <c r="B101" s="1"/>
      <c r="C101" s="52"/>
    </row>
    <row r="102" spans="2:3" x14ac:dyDescent="0.3">
      <c r="B102" s="1"/>
      <c r="C102" s="52"/>
    </row>
    <row r="103" spans="2:3" x14ac:dyDescent="0.3">
      <c r="B103" s="1"/>
      <c r="C103" s="52"/>
    </row>
    <row r="104" spans="2:3" x14ac:dyDescent="0.3">
      <c r="B104" s="1"/>
      <c r="C104" s="52"/>
    </row>
    <row r="105" spans="2:3" x14ac:dyDescent="0.3">
      <c r="B105" s="1"/>
      <c r="C105" s="52"/>
    </row>
    <row r="106" spans="2:3" x14ac:dyDescent="0.3">
      <c r="B106" s="1"/>
      <c r="C106" s="52"/>
    </row>
    <row r="107" spans="2:3" x14ac:dyDescent="0.3">
      <c r="B107" s="1"/>
      <c r="C107" s="52"/>
    </row>
    <row r="108" spans="2:3" x14ac:dyDescent="0.3">
      <c r="B108" s="1"/>
      <c r="C108" s="52"/>
    </row>
    <row r="109" spans="2:3" x14ac:dyDescent="0.3">
      <c r="B109" s="1"/>
      <c r="C109" s="52"/>
    </row>
    <row r="110" spans="2:3" x14ac:dyDescent="0.3">
      <c r="B110" s="1"/>
      <c r="C110" s="52"/>
    </row>
    <row r="111" spans="2:3" x14ac:dyDescent="0.3">
      <c r="B111" s="1"/>
      <c r="C111" s="52"/>
    </row>
    <row r="112" spans="2:3" x14ac:dyDescent="0.3">
      <c r="B112" s="1"/>
      <c r="C112" s="52"/>
    </row>
    <row r="113" spans="2:3" x14ac:dyDescent="0.3">
      <c r="B113" s="1"/>
      <c r="C113" s="52"/>
    </row>
    <row r="114" spans="2:3" x14ac:dyDescent="0.3">
      <c r="B114" s="1"/>
      <c r="C114" s="52">
        <f>1969*10.764</f>
        <v>21194.315999999999</v>
      </c>
    </row>
    <row r="115" spans="2:3" x14ac:dyDescent="0.3">
      <c r="B115" s="1"/>
      <c r="C115" s="52"/>
    </row>
    <row r="116" spans="2:3" x14ac:dyDescent="0.3">
      <c r="B116" s="1"/>
      <c r="C116" s="52"/>
    </row>
    <row r="117" spans="2:3" x14ac:dyDescent="0.3">
      <c r="B117" s="1"/>
      <c r="C117" s="52"/>
    </row>
    <row r="118" spans="2:3" x14ac:dyDescent="0.3">
      <c r="B118" s="1"/>
      <c r="C118" s="52"/>
    </row>
    <row r="119" spans="2:3" x14ac:dyDescent="0.3">
      <c r="B119" s="1"/>
      <c r="C119" s="52"/>
    </row>
    <row r="120" spans="2:3" x14ac:dyDescent="0.3">
      <c r="B120" s="1"/>
      <c r="C120" s="52"/>
    </row>
    <row r="121" spans="2:3" x14ac:dyDescent="0.3">
      <c r="B121" s="1"/>
      <c r="C121" s="52"/>
    </row>
    <row r="122" spans="2:3" x14ac:dyDescent="0.3">
      <c r="B122" s="1"/>
      <c r="C122" s="52"/>
    </row>
    <row r="123" spans="2:3" x14ac:dyDescent="0.3">
      <c r="B123" s="1"/>
      <c r="C123" s="52"/>
    </row>
    <row r="124" spans="2:3" x14ac:dyDescent="0.3">
      <c r="B124" s="1"/>
      <c r="C124" s="52"/>
    </row>
    <row r="125" spans="2:3" x14ac:dyDescent="0.3">
      <c r="B125" s="1"/>
      <c r="C125" s="52"/>
    </row>
    <row r="126" spans="2:3" x14ac:dyDescent="0.3">
      <c r="B126" s="1"/>
      <c r="C126" s="52"/>
    </row>
    <row r="127" spans="2:3" x14ac:dyDescent="0.3">
      <c r="B127" s="1"/>
      <c r="C127" s="52"/>
    </row>
    <row r="128" spans="2:3" x14ac:dyDescent="0.3">
      <c r="B128" s="1"/>
      <c r="C128" s="52"/>
    </row>
    <row r="129" spans="2:3" x14ac:dyDescent="0.3">
      <c r="B129" s="1"/>
      <c r="C129" s="52"/>
    </row>
    <row r="130" spans="2:3" x14ac:dyDescent="0.3">
      <c r="B130" s="1"/>
      <c r="C130" s="52"/>
    </row>
    <row r="131" spans="2:3" x14ac:dyDescent="0.3">
      <c r="B131" s="1"/>
      <c r="C131" s="52"/>
    </row>
    <row r="132" spans="2:3" x14ac:dyDescent="0.3">
      <c r="B132" s="1"/>
      <c r="C132" s="52"/>
    </row>
    <row r="133" spans="2:3" x14ac:dyDescent="0.3">
      <c r="B133" s="1"/>
      <c r="C133" s="52"/>
    </row>
    <row r="134" spans="2:3" x14ac:dyDescent="0.3">
      <c r="B134" s="1"/>
      <c r="C134" s="52"/>
    </row>
    <row r="135" spans="2:3" x14ac:dyDescent="0.3">
      <c r="B135" s="1"/>
      <c r="C135" s="52"/>
    </row>
    <row r="136" spans="2:3" x14ac:dyDescent="0.3">
      <c r="B136" s="1"/>
      <c r="C136" s="52"/>
    </row>
    <row r="137" spans="2:3" x14ac:dyDescent="0.3">
      <c r="B137" s="1"/>
      <c r="C137" s="52"/>
    </row>
    <row r="138" spans="2:3" x14ac:dyDescent="0.3">
      <c r="B138" s="1"/>
      <c r="C138" s="52"/>
    </row>
    <row r="139" spans="2:3" x14ac:dyDescent="0.3">
      <c r="B139" s="1"/>
      <c r="C139" s="52"/>
    </row>
    <row r="140" spans="2:3" x14ac:dyDescent="0.3">
      <c r="B140" s="1"/>
      <c r="C140" s="52"/>
    </row>
    <row r="141" spans="2:3" x14ac:dyDescent="0.3">
      <c r="B141" s="1"/>
      <c r="C141" s="52"/>
    </row>
    <row r="142" spans="2:3" x14ac:dyDescent="0.3">
      <c r="B142" s="1"/>
      <c r="C142" s="52"/>
    </row>
    <row r="143" spans="2:3" x14ac:dyDescent="0.3">
      <c r="B143" s="1"/>
      <c r="C143" s="52"/>
    </row>
    <row r="144" spans="2:3" x14ac:dyDescent="0.3">
      <c r="B144" s="1"/>
      <c r="C144" s="52"/>
    </row>
    <row r="145" spans="2:3" x14ac:dyDescent="0.3">
      <c r="B145" s="1"/>
      <c r="C145" s="52"/>
    </row>
    <row r="146" spans="2:3" x14ac:dyDescent="0.3">
      <c r="B146" s="1"/>
      <c r="C146" s="52"/>
    </row>
    <row r="147" spans="2:3" x14ac:dyDescent="0.3">
      <c r="B147" s="1"/>
      <c r="C147" s="52"/>
    </row>
    <row r="148" spans="2:3" x14ac:dyDescent="0.3">
      <c r="B148" s="1"/>
      <c r="C148" s="52"/>
    </row>
    <row r="149" spans="2:3" x14ac:dyDescent="0.3">
      <c r="B149" s="1"/>
      <c r="C149" s="52"/>
    </row>
    <row r="150" spans="2:3" x14ac:dyDescent="0.3">
      <c r="B150" s="1"/>
      <c r="C150" s="52"/>
    </row>
    <row r="151" spans="2:3" x14ac:dyDescent="0.3">
      <c r="B151" s="1"/>
      <c r="C151" s="52"/>
    </row>
    <row r="152" spans="2:3" x14ac:dyDescent="0.3">
      <c r="B152" s="1"/>
      <c r="C152" s="52"/>
    </row>
    <row r="153" spans="2:3" x14ac:dyDescent="0.3">
      <c r="B153" s="1"/>
      <c r="C153" s="52"/>
    </row>
    <row r="154" spans="2:3" x14ac:dyDescent="0.3">
      <c r="B154" s="1"/>
      <c r="C154" s="52"/>
    </row>
    <row r="155" spans="2:3" x14ac:dyDescent="0.3">
      <c r="B155" s="1"/>
      <c r="C155" s="52"/>
    </row>
    <row r="156" spans="2:3" x14ac:dyDescent="0.3">
      <c r="B156" s="1"/>
      <c r="C156" s="52"/>
    </row>
    <row r="157" spans="2:3" x14ac:dyDescent="0.3">
      <c r="B157" s="1"/>
      <c r="C157" s="52"/>
    </row>
    <row r="158" spans="2:3" x14ac:dyDescent="0.3">
      <c r="B158" s="1"/>
      <c r="C158" s="52"/>
    </row>
    <row r="159" spans="2:3" x14ac:dyDescent="0.3">
      <c r="B159" s="1"/>
      <c r="C159" s="52"/>
    </row>
    <row r="160" spans="2:3" x14ac:dyDescent="0.3">
      <c r="B160" s="1"/>
      <c r="C160" s="52"/>
    </row>
    <row r="161" spans="2:3" x14ac:dyDescent="0.3">
      <c r="B161" s="1"/>
      <c r="C161" s="52"/>
    </row>
    <row r="162" spans="2:3" x14ac:dyDescent="0.3">
      <c r="B162" s="1"/>
      <c r="C162" s="52"/>
    </row>
    <row r="163" spans="2:3" x14ac:dyDescent="0.3">
      <c r="B163" s="1"/>
      <c r="C163" s="52"/>
    </row>
    <row r="164" spans="2:3" x14ac:dyDescent="0.3">
      <c r="B164" s="1"/>
      <c r="C164" s="52"/>
    </row>
    <row r="165" spans="2:3" x14ac:dyDescent="0.3">
      <c r="B165" s="1"/>
      <c r="C165" s="52"/>
    </row>
    <row r="166" spans="2:3" x14ac:dyDescent="0.3">
      <c r="B166" s="1"/>
      <c r="C166" s="52"/>
    </row>
    <row r="167" spans="2:3" x14ac:dyDescent="0.3">
      <c r="B167" s="1"/>
      <c r="C167" s="52"/>
    </row>
    <row r="168" spans="2:3" x14ac:dyDescent="0.3">
      <c r="B168" s="1"/>
      <c r="C168" s="52"/>
    </row>
    <row r="169" spans="2:3" x14ac:dyDescent="0.3">
      <c r="B169" s="1"/>
      <c r="C169" s="52"/>
    </row>
    <row r="170" spans="2:3" x14ac:dyDescent="0.3">
      <c r="B170" s="1"/>
      <c r="C170" s="52"/>
    </row>
    <row r="171" spans="2:3" x14ac:dyDescent="0.3">
      <c r="B171" s="1"/>
      <c r="C171" s="52"/>
    </row>
  </sheetData>
  <mergeCells count="5">
    <mergeCell ref="B16:C16"/>
    <mergeCell ref="B21:C21"/>
    <mergeCell ref="B26:C26"/>
    <mergeCell ref="B8:C8"/>
    <mergeCell ref="B1:G1"/>
  </mergeCells>
  <phoneticPr fontId="11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B4:D12"/>
  <sheetViews>
    <sheetView workbookViewId="0">
      <selection sqref="A1:XFD1048576"/>
    </sheetView>
  </sheetViews>
  <sheetFormatPr defaultRowHeight="16.5" x14ac:dyDescent="0.3"/>
  <cols>
    <col min="1" max="1" width="9.140625" style="1"/>
    <col min="2" max="2" width="7.5703125" style="1" customWidth="1"/>
    <col min="3" max="3" width="42.5703125" style="1" customWidth="1"/>
    <col min="4" max="16384" width="9.140625" style="1"/>
  </cols>
  <sheetData>
    <row r="4" spans="2:4" x14ac:dyDescent="0.3">
      <c r="B4" s="82"/>
      <c r="C4" s="83"/>
      <c r="D4" s="82"/>
    </row>
    <row r="5" spans="2:4" x14ac:dyDescent="0.3">
      <c r="B5" s="16"/>
    </row>
    <row r="6" spans="2:4" x14ac:dyDescent="0.3">
      <c r="B6" s="16"/>
    </row>
    <row r="7" spans="2:4" x14ac:dyDescent="0.3">
      <c r="B7" s="16"/>
    </row>
    <row r="8" spans="2:4" x14ac:dyDescent="0.3">
      <c r="B8" s="16"/>
    </row>
    <row r="9" spans="2:4" x14ac:dyDescent="0.3">
      <c r="B9" s="16"/>
    </row>
    <row r="10" spans="2:4" x14ac:dyDescent="0.3">
      <c r="B10" s="16"/>
    </row>
    <row r="11" spans="2:4" x14ac:dyDescent="0.3">
      <c r="B11" s="16"/>
    </row>
    <row r="12" spans="2:4" x14ac:dyDescent="0.3">
      <c r="B12" s="1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1BCC-DA78-4A99-978D-B77EAF6F13CC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B537-7B0E-452C-8761-5EDEF345321A}">
  <dimension ref="A1"/>
  <sheetViews>
    <sheetView workbookViewId="0">
      <selection activeCell="S17" sqref="S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Valuation </vt:lpstr>
      <vt:lpstr>Sheet1</vt:lpstr>
      <vt:lpstr>Sheet3</vt:lpstr>
      <vt:lpstr>Sheet4</vt:lpstr>
      <vt:lpstr>Sheet5</vt:lpstr>
      <vt:lpstr>Sheet6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116-PC</cp:lastModifiedBy>
  <dcterms:created xsi:type="dcterms:W3CDTF">2014-10-16T12:20:47Z</dcterms:created>
  <dcterms:modified xsi:type="dcterms:W3CDTF">2024-11-23T04:30:21Z</dcterms:modified>
</cp:coreProperties>
</file>