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3"/>
  <c r="G23"/>
  <c r="G22"/>
  <c r="E27"/>
  <c r="D27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F4" l="1"/>
  <c r="C4"/>
  <c r="F8"/>
  <c r="C8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F12"/>
  <c r="C12"/>
  <c r="C18" i="25"/>
  <c r="N8" i="24"/>
  <c r="N7"/>
  <c r="N6"/>
  <c r="N5"/>
  <c r="G13" i="4" l="1"/>
  <c r="D13"/>
  <c r="H13" s="1"/>
  <c r="D5"/>
  <c r="H5" s="1"/>
  <c r="G5"/>
  <c r="D10"/>
  <c r="H10" s="1"/>
  <c r="G10"/>
  <c r="D2"/>
  <c r="H2" s="1"/>
  <c r="G2"/>
  <c r="G11"/>
  <c r="D11"/>
  <c r="H11" s="1"/>
  <c r="G3"/>
  <c r="D3"/>
  <c r="H3" s="1"/>
  <c r="D4"/>
  <c r="H4" s="1"/>
  <c r="G4"/>
  <c r="D12"/>
  <c r="H12" s="1"/>
  <c r="G12"/>
  <c r="D9"/>
  <c r="H9" s="1"/>
  <c r="G9"/>
  <c r="G14"/>
  <c r="D14"/>
  <c r="H14" s="1"/>
  <c r="D6"/>
  <c r="H6" s="1"/>
  <c r="G6"/>
  <c r="G15"/>
  <c r="D15"/>
  <c r="H15" s="1"/>
  <c r="G7"/>
  <c r="D7"/>
  <c r="H7" s="1"/>
  <c r="G8"/>
  <c r="D8"/>
  <c r="H8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29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<sst xmlns="http://schemas.openxmlformats.org/spreadsheetml/2006/main" count="129" uniqueCount="98">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</sst>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5" fontId="7" fillId="0" borderId="0" xfId="0" applyNumberFormat="1" applyFont="1"/>
    <xf numFmtId="166" fontId="0" fillId="0" borderId="0" xfId="0" applyNumberForma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364434</xdr:colOff>
      <xdr:row>5</xdr:row>
      <xdr:rowOff>82826</xdr:rowOff>
    </xdr:from>
    <xdr:to>
      <xdr:col>9</xdr:col>
      <xdr:colOff>37272</xdr:colOff>
      <xdr:row>37</xdr:row>
      <xdr:rowOff>73301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4434" y="1035326"/>
          <a:ext cx="5189055" cy="583799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5</xdr:row>
      <xdr:rowOff>171450</xdr:rowOff>
    </xdr:from>
    <xdr:to>
      <xdr:col>8</xdr:col>
      <xdr:colOff>514350</xdr:colOff>
      <xdr:row>36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123950"/>
          <a:ext cx="5000625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11</xdr:col>
      <xdr:colOff>408754</xdr:colOff>
      <xdr:row>28</xdr:row>
      <xdr:rowOff>56476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6571429" cy="5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29035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27000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27000</v>
      </c>
      <c r="D5" s="57" t="s">
        <v>61</v>
      </c>
      <c r="E5" s="58">
        <f>ROUND(C5/10.764,0)</f>
        <v>2508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27000</v>
      </c>
      <c r="D10" s="57" t="s">
        <v>61</v>
      </c>
      <c r="E10" s="58">
        <f>ROUND(C10/10.764,0)</f>
        <v>2508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528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1324224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1056000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G25" sqref="G2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458</v>
      </c>
      <c r="D18" s="74"/>
      <c r="E18" s="75"/>
      <c r="F18" s="76"/>
      <c r="G18" s="76"/>
    </row>
    <row r="19" spans="1:7">
      <c r="A19" s="15"/>
      <c r="B19" s="6"/>
      <c r="C19" s="30">
        <f>C18*C16</f>
        <v>2885400</v>
      </c>
      <c r="D19" s="76" t="s">
        <v>68</v>
      </c>
      <c r="E19" s="30"/>
      <c r="F19" s="76"/>
      <c r="G19" s="76"/>
    </row>
    <row r="20" spans="1:7">
      <c r="A20" s="118">
        <v>0.9</v>
      </c>
      <c r="B20" s="61">
        <f>C20*0.9</f>
        <v>2467017</v>
      </c>
      <c r="C20" s="31">
        <f>C19*95%</f>
        <v>2741130</v>
      </c>
      <c r="D20" s="76" t="s">
        <v>24</v>
      </c>
      <c r="E20" s="31"/>
      <c r="F20" s="76"/>
      <c r="G20" s="76">
        <v>2885400</v>
      </c>
    </row>
    <row r="21" spans="1:7">
      <c r="A21" s="15"/>
      <c r="C21" s="31">
        <f>C19*80%</f>
        <v>2308320</v>
      </c>
      <c r="D21" s="76" t="s">
        <v>25</v>
      </c>
      <c r="E21" s="31"/>
      <c r="F21" s="76"/>
      <c r="G21" s="76">
        <v>150000</v>
      </c>
    </row>
    <row r="22" spans="1:7">
      <c r="A22" s="15"/>
      <c r="F22" s="76"/>
      <c r="G22" s="76">
        <f>G20+G21</f>
        <v>3035400</v>
      </c>
    </row>
    <row r="23" spans="1:7">
      <c r="A23" s="32" t="s">
        <v>26</v>
      </c>
      <c r="B23" s="33"/>
      <c r="C23" s="34">
        <f>C4*C18</f>
        <v>916000</v>
      </c>
      <c r="D23" s="34">
        <f>D4*D18</f>
        <v>0</v>
      </c>
      <c r="G23">
        <f>G22*95%</f>
        <v>2883630</v>
      </c>
    </row>
    <row r="24" spans="1:7">
      <c r="A24" s="15" t="s">
        <v>27</v>
      </c>
      <c r="G24">
        <f>G22*80%</f>
        <v>2428320</v>
      </c>
    </row>
    <row r="25" spans="1:7">
      <c r="A25" s="35" t="s">
        <v>28</v>
      </c>
      <c r="B25" s="16"/>
      <c r="C25" s="31">
        <f>C19*0.025/12</f>
        <v>6011.25</v>
      </c>
      <c r="D25" s="31"/>
    </row>
    <row r="26" spans="1:7">
      <c r="C26" s="31"/>
      <c r="D26" s="31"/>
    </row>
    <row r="27" spans="1:7">
      <c r="C27" s="31">
        <v>44.56</v>
      </c>
      <c r="D27" s="116">
        <f>C27*10.764</f>
        <v>479.64384000000001</v>
      </c>
      <c r="E27" s="117">
        <f>D27*1.1</f>
        <v>527.60822400000006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11:E34"/>
  <sheetViews>
    <sheetView topLeftCell="A6" zoomScale="115" zoomScaleNormal="115" workbookViewId="0">
      <selection activeCell="E9" sqref="E9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130" zoomScaleNormal="130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8" sqref="E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2024-11-12T06:50:11Z</dcterms:modified>
</cp:coreProperties>
</file>