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RAJENDRA MOHAN SALVI  - BOM\"/>
    </mc:Choice>
  </mc:AlternateContent>
  <xr:revisionPtr revIDLastSave="0" documentId="13_ncr:1_{49C4DCD1-A397-484B-BD05-7225059E013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8" i="4" l="1"/>
  <c r="G37" i="4"/>
  <c r="U15" i="14"/>
  <c r="T9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<sst xmlns="http://schemas.openxmlformats.org/spreadsheetml/2006/main" count="50" uniqueCount="44">
  <si>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</si>
  <si>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</si>
  <si>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</si>
  <si>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</si>
  <si>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</si>
  <si>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</si>
  <si>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</si>
  <si>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</si>
  <si>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</si>
  <si>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</si>
  <si>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</si>
  <si>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</si>
  <si>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</si>
  <si>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</si>
  <si>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</si>
  <si>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</si>
  <si>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</si>
  <si>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</si>
  <si>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</si>
  <si>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</si>
  <si>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</si>
  <si>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</si>
  <si>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</si>
  <si>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</si>
  <si>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</si>
  <si>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</si>
  <si>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</si>
  <si>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</si>
  <si>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</si>
  <si>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</si>
  <si>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</si>
  <si>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</si>
  <si>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</si>
  <si>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</si>
  <si>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</si>
  <si>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</si>
  <si>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</si>
  <si>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</si>
  <si>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</si>
  <si>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</si>
  <si>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Borivali East Branch ) - MR RAJENDRA MOHAN SALVI / MRS SWAPNALI RAJENDRA SALVI</t>
  </si>
  <si>
    <t>Agree CA</t>
  </si>
  <si>
    <t>As per OC</t>
  </si>
  <si>
    <t>Approx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</si>
</sst>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38</xdr:row>
      <xdr:rowOff>10473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71B0F-1E23-4AAF-96F0-7E74BA54E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7922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14</xdr:col>
      <xdr:colOff>362936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AB15B5-1A0A-41E1-B37F-17ABFFF7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7068536" cy="8840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14</xdr:col>
      <xdr:colOff>429621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3C1150-225A-4EA2-908F-30AF9FFE3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7135221" cy="87546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439147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06E334-5DF2-4B8B-95C6-16EBA985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144747" cy="7563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40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155A7-D174-4D5D-8B0E-345895935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65731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35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6AD1F5-C814-447B-8080-09DC9AB2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6630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39</xdr:row>
      <xdr:rowOff>181964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35214-8D8C-400F-BBAE-01DB1F5B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7087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46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23E25-E507-4EA9-BDA1-CABE3E81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74400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36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39E24E-B3CE-47F9-9C9F-64E418FCF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69446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C4464-11D3-4493-96D3-08EC78D5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982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448673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D6AD63-87CE-4860-89F8-0FC60ED35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54273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448673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9A9E18-91BE-4CAF-9771-94B0DB92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54273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2" sqref="U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450</v>
      </c>
      <c r="C3" s="44">
        <f>B3*1.2</f>
        <v>540</v>
      </c>
      <c r="D3" s="44">
        <f t="shared" ref="D3:D14" si="2">C3*1.2</f>
        <v>648</v>
      </c>
      <c r="E3" s="45">
        <f t="shared" ref="E3:E14" si="3">R3</f>
        <v>11500000</v>
      </c>
      <c r="F3" s="44">
        <f t="shared" ref="F3:F14" si="4">ROUND((E3/B3),0)</f>
        <v>25556</v>
      </c>
      <c r="G3" s="44">
        <f t="shared" ref="G3:G14" si="5">ROUND((E3/C3),0)</f>
        <v>21296</v>
      </c>
      <c r="H3" s="44">
        <f t="shared" ref="H3:H14" si="6">ROUND((E3/D3),0)</f>
        <v>17747</v>
      </c>
      <c r="I3" s="44" t="e">
        <f>#REF!</f>
        <v>#REF!</v>
      </c>
      <c r="J3" s="44">
        <f t="shared" ref="J3:J14" si="7">S3</f>
        <v>2023</v>
      </c>
      <c r="O3" s="46">
        <v>0</v>
      </c>
      <c r="P3" s="46">
        <v>540</v>
      </c>
      <c r="Q3" s="46">
        <f t="shared" ref="P3:Q14" si="8">P3/1.2</f>
        <v>450</v>
      </c>
      <c r="R3" s="47">
        <v>11500000</v>
      </c>
      <c r="S3" s="46">
        <v>2023</v>
      </c>
    </row>
    <row r="4" spans="1:20" x14ac:dyDescent="0.25">
      <c r="A4" s="4">
        <f t="shared" ref="A4:A9" si="9">N4</f>
        <v>0</v>
      </c>
      <c r="B4" s="4">
        <f t="shared" ref="B4:B9" si="10">Q4</f>
        <v>290</v>
      </c>
      <c r="C4" s="4">
        <f t="shared" ref="C4:C9" si="11">B4*1.2</f>
        <v>348</v>
      </c>
      <c r="D4" s="4">
        <f t="shared" ref="D4:D9" si="12">C4*1.2</f>
        <v>417.59999999999997</v>
      </c>
      <c r="E4" s="5">
        <f t="shared" ref="E4:E9" si="13">R4</f>
        <v>6000000</v>
      </c>
      <c r="F4" s="9">
        <f t="shared" ref="F4:F9" si="14">ROUND((E4/B4),0)</f>
        <v>20690</v>
      </c>
      <c r="G4" s="9">
        <f t="shared" ref="G4:G9" si="15">ROUND((E4/C4),0)</f>
        <v>17241</v>
      </c>
      <c r="H4" s="9">
        <f t="shared" ref="H4:H9" si="16">ROUND((E4/D4),0)</f>
        <v>14368</v>
      </c>
      <c r="I4" s="4" t="e">
        <f>#REF!</f>
        <v>#REF!</v>
      </c>
      <c r="J4" s="4">
        <f t="shared" ref="J4:J9" si="17">S4</f>
        <v>0</v>
      </c>
      <c r="O4">
        <v>0</v>
      </c>
      <c r="P4">
        <v>348</v>
      </c>
      <c r="Q4">
        <f t="shared" ref="Q4:Q9" si="18">P4/1.2</f>
        <v>290</v>
      </c>
      <c r="R4" s="2">
        <v>6000000</v>
      </c>
    </row>
    <row r="5" spans="1:20" x14ac:dyDescent="0.25">
      <c r="A5" s="4">
        <f t="shared" si="9"/>
        <v>0</v>
      </c>
      <c r="B5" s="4">
        <f t="shared" si="10"/>
        <v>491.66666666666669</v>
      </c>
      <c r="C5" s="4">
        <f t="shared" si="11"/>
        <v>590</v>
      </c>
      <c r="D5" s="4">
        <f t="shared" si="12"/>
        <v>708</v>
      </c>
      <c r="E5" s="5">
        <f t="shared" si="13"/>
        <v>8650000</v>
      </c>
      <c r="F5" s="9">
        <f t="shared" si="14"/>
        <v>17593</v>
      </c>
      <c r="G5" s="9">
        <f t="shared" si="15"/>
        <v>14661</v>
      </c>
      <c r="H5" s="9">
        <f t="shared" si="16"/>
        <v>12218</v>
      </c>
      <c r="I5" s="4" t="e">
        <f>#REF!</f>
        <v>#REF!</v>
      </c>
      <c r="J5" s="4">
        <f t="shared" si="17"/>
        <v>2022</v>
      </c>
      <c r="O5">
        <v>0</v>
      </c>
      <c r="P5">
        <v>590</v>
      </c>
      <c r="Q5">
        <f t="shared" si="18"/>
        <v>491.66666666666669</v>
      </c>
      <c r="R5" s="2">
        <v>8650000</v>
      </c>
      <c r="S5">
        <v>2022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1025</v>
      </c>
      <c r="C16" s="4">
        <f>B16*1.2</f>
        <v>1230</v>
      </c>
      <c r="D16" s="4">
        <f t="shared" ref="D16:D28" si="34">C16*1.2</f>
        <v>1476</v>
      </c>
      <c r="E16" s="5">
        <f t="shared" ref="E16:E28" si="35">R16</f>
        <v>22500000</v>
      </c>
      <c r="F16" s="9">
        <f t="shared" ref="F16:F28" si="36">ROUND((E16/B16),0)</f>
        <v>21951</v>
      </c>
      <c r="G16" s="9">
        <f t="shared" ref="G16:G28" si="37">ROUND((E16/C16),0)</f>
        <v>18293</v>
      </c>
      <c r="H16" s="9">
        <f t="shared" ref="H16:H28" si="38">ROUND((E16/D16),0)</f>
        <v>15244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1025</v>
      </c>
      <c r="R16" s="2">
        <v>22500000</v>
      </c>
    </row>
    <row r="17" spans="1:25" x14ac:dyDescent="0.25">
      <c r="A17" s="4">
        <f t="shared" si="32"/>
        <v>0</v>
      </c>
      <c r="B17" s="4">
        <f t="shared" si="33"/>
        <v>465</v>
      </c>
      <c r="C17" s="4">
        <f t="shared" ref="C17:C28" si="41">B17*1.2</f>
        <v>558</v>
      </c>
      <c r="D17" s="4">
        <f t="shared" si="34"/>
        <v>669.6</v>
      </c>
      <c r="E17" s="5">
        <f t="shared" si="35"/>
        <v>11000000</v>
      </c>
      <c r="F17" s="9">
        <f t="shared" si="36"/>
        <v>23656</v>
      </c>
      <c r="G17" s="9">
        <f t="shared" si="37"/>
        <v>19713</v>
      </c>
      <c r="H17" s="9">
        <f t="shared" si="38"/>
        <v>16428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465</v>
      </c>
      <c r="R17" s="2">
        <v>11000000</v>
      </c>
    </row>
    <row r="18" spans="1:25" x14ac:dyDescent="0.25">
      <c r="A18" s="4">
        <f t="shared" si="32"/>
        <v>0</v>
      </c>
      <c r="B18" s="4">
        <f t="shared" si="33"/>
        <v>1000</v>
      </c>
      <c r="C18" s="4">
        <f t="shared" si="41"/>
        <v>1200</v>
      </c>
      <c r="D18" s="4">
        <f t="shared" si="34"/>
        <v>1440</v>
      </c>
      <c r="E18" s="5">
        <f t="shared" si="35"/>
        <v>35000000</v>
      </c>
      <c r="F18" s="9">
        <f t="shared" si="36"/>
        <v>35000</v>
      </c>
      <c r="G18" s="9">
        <f t="shared" si="37"/>
        <v>29167</v>
      </c>
      <c r="H18" s="9">
        <f t="shared" si="38"/>
        <v>24306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1000</v>
      </c>
      <c r="R18" s="2">
        <v>35000000</v>
      </c>
    </row>
    <row r="19" spans="1:25" s="46" customFormat="1" x14ac:dyDescent="0.25">
      <c r="A19" s="44">
        <f t="shared" si="32"/>
        <v>0</v>
      </c>
      <c r="B19" s="44">
        <f t="shared" si="33"/>
        <v>900</v>
      </c>
      <c r="C19" s="44">
        <f t="shared" si="41"/>
        <v>1080</v>
      </c>
      <c r="D19" s="44">
        <f t="shared" si="34"/>
        <v>1296</v>
      </c>
      <c r="E19" s="45">
        <f t="shared" si="35"/>
        <v>27000000</v>
      </c>
      <c r="F19" s="44">
        <f t="shared" si="36"/>
        <v>30000</v>
      </c>
      <c r="G19" s="44">
        <f t="shared" si="37"/>
        <v>25000</v>
      </c>
      <c r="H19" s="44">
        <f t="shared" si="38"/>
        <v>20833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900</v>
      </c>
      <c r="R19" s="47">
        <v>27000000</v>
      </c>
    </row>
    <row r="20" spans="1:25" x14ac:dyDescent="0.25">
      <c r="A20" s="4">
        <f t="shared" si="32"/>
        <v>0</v>
      </c>
      <c r="B20" s="4">
        <f t="shared" si="33"/>
        <v>491</v>
      </c>
      <c r="C20" s="4">
        <f t="shared" si="41"/>
        <v>589.19999999999993</v>
      </c>
      <c r="D20" s="4">
        <f t="shared" si="34"/>
        <v>707.03999999999985</v>
      </c>
      <c r="E20" s="5">
        <f t="shared" si="35"/>
        <v>17000000</v>
      </c>
      <c r="F20" s="9">
        <f t="shared" si="36"/>
        <v>34623</v>
      </c>
      <c r="G20" s="9">
        <f t="shared" si="37"/>
        <v>28853</v>
      </c>
      <c r="H20" s="9">
        <f t="shared" si="38"/>
        <v>24044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491</v>
      </c>
      <c r="R20" s="2">
        <v>17000000</v>
      </c>
    </row>
    <row r="21" spans="1:25" x14ac:dyDescent="0.25">
      <c r="A21" s="4">
        <f t="shared" si="32"/>
        <v>0</v>
      </c>
      <c r="B21" s="4">
        <f t="shared" si="33"/>
        <v>919</v>
      </c>
      <c r="C21" s="4">
        <f t="shared" si="41"/>
        <v>1102.8</v>
      </c>
      <c r="D21" s="4">
        <f t="shared" si="34"/>
        <v>1323.36</v>
      </c>
      <c r="E21" s="5">
        <f t="shared" si="35"/>
        <v>24800000</v>
      </c>
      <c r="F21" s="9">
        <f t="shared" si="36"/>
        <v>26986</v>
      </c>
      <c r="G21" s="9">
        <f t="shared" si="37"/>
        <v>22488</v>
      </c>
      <c r="H21" s="9">
        <f t="shared" si="38"/>
        <v>18740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919</v>
      </c>
      <c r="R21" s="2">
        <v>24800000</v>
      </c>
    </row>
    <row r="22" spans="1:25" x14ac:dyDescent="0.25">
      <c r="A22" s="4">
        <f t="shared" ref="A22:A24" si="42">N22</f>
        <v>0</v>
      </c>
      <c r="B22" s="4">
        <f t="shared" ref="B22:B24" si="43">Q22</f>
        <v>464</v>
      </c>
      <c r="C22" s="4">
        <f t="shared" ref="C22:C24" si="44">B22*1.2</f>
        <v>556.79999999999995</v>
      </c>
      <c r="D22" s="4">
        <f t="shared" ref="D22:D24" si="45">C22*1.2</f>
        <v>668.16</v>
      </c>
      <c r="E22" s="5">
        <f t="shared" ref="E22:E24" si="46">R22</f>
        <v>15500000</v>
      </c>
      <c r="F22" s="9">
        <f t="shared" ref="F22:F24" si="47">ROUND((E22/B22),0)</f>
        <v>33405</v>
      </c>
      <c r="G22" s="9">
        <f t="shared" ref="G22:G24" si="48">ROUND((E22/C22),0)</f>
        <v>27838</v>
      </c>
      <c r="H22" s="9">
        <f t="shared" ref="H22:H24" si="49">ROUND((E22/D22),0)</f>
        <v>23198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464</v>
      </c>
      <c r="R22" s="2">
        <v>15500000</v>
      </c>
    </row>
    <row r="23" spans="1:25" x14ac:dyDescent="0.25">
      <c r="A23" s="4">
        <f t="shared" si="42"/>
        <v>0</v>
      </c>
      <c r="B23" s="4">
        <f t="shared" si="43"/>
        <v>997</v>
      </c>
      <c r="C23" s="4">
        <f t="shared" si="44"/>
        <v>1196.3999999999999</v>
      </c>
      <c r="D23" s="4">
        <f t="shared" si="45"/>
        <v>1435.6799999999998</v>
      </c>
      <c r="E23" s="5">
        <f t="shared" si="46"/>
        <v>30200000</v>
      </c>
      <c r="F23" s="9">
        <f t="shared" si="47"/>
        <v>30291</v>
      </c>
      <c r="G23" s="9">
        <f t="shared" si="48"/>
        <v>25242</v>
      </c>
      <c r="H23" s="9">
        <f t="shared" si="49"/>
        <v>21035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997</v>
      </c>
      <c r="R23" s="2">
        <v>30200000</v>
      </c>
    </row>
    <row r="24" spans="1:25" s="46" customFormat="1" x14ac:dyDescent="0.25">
      <c r="A24" s="44">
        <f t="shared" si="42"/>
        <v>0</v>
      </c>
      <c r="B24" s="44">
        <f t="shared" si="43"/>
        <v>657</v>
      </c>
      <c r="C24" s="44">
        <f t="shared" si="44"/>
        <v>788.4</v>
      </c>
      <c r="D24" s="44">
        <f t="shared" si="45"/>
        <v>946.07999999999993</v>
      </c>
      <c r="E24" s="45">
        <f t="shared" si="46"/>
        <v>19900000</v>
      </c>
      <c r="F24" s="44">
        <f t="shared" si="47"/>
        <v>30289</v>
      </c>
      <c r="G24" s="44">
        <f t="shared" si="48"/>
        <v>25241</v>
      </c>
      <c r="H24" s="44">
        <f t="shared" si="49"/>
        <v>21034</v>
      </c>
      <c r="I24" s="44" t="e">
        <f>#REF!</f>
        <v>#REF!</v>
      </c>
      <c r="J24" s="44">
        <f t="shared" si="50"/>
        <v>0</v>
      </c>
      <c r="O24" s="46">
        <v>0</v>
      </c>
      <c r="P24" s="46">
        <f t="shared" si="51"/>
        <v>0</v>
      </c>
      <c r="Q24" s="46">
        <v>657</v>
      </c>
      <c r="R24" s="47">
        <v>19900000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27000</v>
      </c>
      <c r="X29" s="20" t="s">
        <v>39</v>
      </c>
      <c r="Y29" t="s">
        <v>43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24500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450</v>
      </c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46</v>
      </c>
      <c r="X34" s="31">
        <v>2010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5:25" ht="15.75" x14ac:dyDescent="0.25">
      <c r="F37" s="7">
        <v>50.18</v>
      </c>
      <c r="G37">
        <f>F37*10.764</f>
        <v>540.13751999999999</v>
      </c>
      <c r="U37" s="17"/>
      <c r="V37" s="26"/>
      <c r="W37" s="27">
        <f>W36%</f>
        <v>0.21</v>
      </c>
      <c r="X37" s="27"/>
    </row>
    <row r="38" spans="5:25" ht="15.75" x14ac:dyDescent="0.25">
      <c r="G38">
        <f>G37/F33</f>
        <v>1.2003056000000001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525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24500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26475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450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11913750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10722375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9531000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24820.3125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9:T44"/>
  <sheetViews>
    <sheetView zoomScaleNormal="100" workbookViewId="0">
      <selection activeCell="T10" sqref="T10"/>
    </sheetView>
  </sheetViews>
  <sheetFormatPr defaultRowHeight="15" x14ac:dyDescent="0.25"/>
  <sheetData>
    <row r="9" spans="19:20" x14ac:dyDescent="0.25">
      <c r="S9">
        <v>50.18</v>
      </c>
      <c r="T9">
        <f>S9*10.764</f>
        <v>540.13751999999999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5:U15"/>
  <sheetViews>
    <sheetView topLeftCell="A6" workbookViewId="0">
      <selection activeCell="U16" sqref="U16"/>
    </sheetView>
  </sheetViews>
  <sheetFormatPr defaultRowHeight="15" x14ac:dyDescent="0.25"/>
  <sheetData>
    <row r="15" spans="20:21" x14ac:dyDescent="0.25">
      <c r="T15">
        <v>32.340000000000003</v>
      </c>
      <c r="U15">
        <f>T15*10.764</f>
        <v>348.10776000000004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0" sqref="R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7" sqref="S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2024-11-15T07:23:21Z</dcterms:modified>
</cp:coreProperties>
</file>