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Nitesh Utekar - SBI\"/>
    </mc:Choice>
  </mc:AlternateContent>
  <xr:revisionPtr revIDLastSave="0" documentId="13_ncr:1_{9442EACF-25AE-41FD-BECA-F44A8013BC9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3" i="16" l="1"/>
  <c r="S15" i="15"/>
  <c r="U20" i="14"/>
  <c r="S13" i="13"/>
  <c r="I33" i="4"/>
  <c r="G33" i="4"/>
  <c r="G31" i="4"/>
  <c r="G32" i="4"/>
  <c r="G30" i="4"/>
  <c r="W30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3" i="4"/>
  <c r="Q23" i="4" s="1"/>
  <c r="B23" i="4" s="1"/>
  <c r="C23" i="4" s="1"/>
  <c r="D23" i="4" s="1"/>
  <c r="J23" i="4"/>
  <c r="I23" i="4"/>
  <c r="E23" i="4"/>
  <c r="H23" i="4" s="1"/>
  <c r="A23" i="4"/>
  <c r="P22" i="4"/>
  <c r="Q22" i="4" s="1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20" i="4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W45" i="4" l="1"/>
  <c r="Y44" i="4"/>
  <c r="S40" i="4"/>
  <c r="W50" i="4" l="1"/>
  <c r="W46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<sst xmlns="http://schemas.openxmlformats.org/spreadsheetml/2006/main" count="51" uniqueCount="45">
  <si>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</si>
  <si>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</si>
  <si>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</si>
  <si>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</si>
  <si>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</si>
  <si>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</si>
  <si>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</si>
  <si>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</si>
  <si>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</si>
  <si>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</si>
  <si>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</si>
  <si>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</si>
  <si>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</si>
  <si>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</si>
  <si>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</si>
  <si>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</si>
  <si>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</si>
  <si>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</si>
  <si>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</si>
  <si>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</si>
  <si>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</si>
  <si>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</si>
  <si>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</si>
  <si>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</si>
  <si>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</si>
  <si>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</si>
  <si>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</si>
  <si>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</si>
  <si>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</si>
  <si>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</si>
  <si>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</si>
  <si>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</si>
  <si>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</si>
  <si>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</si>
  <si>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</si>
  <si>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</si>
  <si>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</si>
  <si>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</si>
  <si>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</si>
  <si>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Nitesh Utekar</t>
  </si>
  <si>
    <t>Agree CA</t>
  </si>
  <si>
    <t>Balcony Area</t>
  </si>
  <si>
    <t>Open Terr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</si>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</sst>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38</xdr:row>
      <xdr:rowOff>86684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94CD99-7F7D-42CB-A5FB-D6811A469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868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41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6021B8-D0FA-48A8-A0B5-BCB66AA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6801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36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4ECA4-CCC2-4542-8C4B-14C35182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6725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37</xdr:row>
      <xdr:rowOff>172385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59F65-07FE-414F-909F-CAFD978A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697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40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7E1FD-E25B-4E61-AD1C-BC10AF3F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6335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832B31-F7B3-44C0-BC59-565CE8FFB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4EEC22-AEDD-47A2-91C3-023A07447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7944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453039-D433-46F8-9130-825490D1F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630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04E55-5023-4576-AB7B-1BE14E5D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7" zoomScaleNormal="100" workbookViewId="0">
      <selection activeCell="V26" sqref="V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437</v>
      </c>
      <c r="C3" s="4">
        <f>B3*1.2</f>
        <v>524.4</v>
      </c>
      <c r="D3" s="4">
        <f t="shared" ref="D3:D14" si="2">C3*1.2</f>
        <v>629.28</v>
      </c>
      <c r="E3" s="5">
        <f t="shared" ref="E3:E14" si="3">R3</f>
        <v>3760400</v>
      </c>
      <c r="F3" s="9">
        <f t="shared" ref="F3:F14" si="4">ROUND((E3/B3),0)</f>
        <v>8605</v>
      </c>
      <c r="G3" s="9">
        <f t="shared" ref="G3:G14" si="5">ROUND((E3/C3),0)</f>
        <v>7171</v>
      </c>
      <c r="H3" s="9">
        <f t="shared" ref="H3:H14" si="6">ROUND((E3/D3),0)</f>
        <v>5976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437</v>
      </c>
      <c r="R3" s="2">
        <v>3760400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453</v>
      </c>
      <c r="C4" s="41">
        <f t="shared" ref="C4:C9" si="11">B4*1.2</f>
        <v>543.6</v>
      </c>
      <c r="D4" s="41">
        <f t="shared" ref="D4:D9" si="12">C4*1.2</f>
        <v>652.32000000000005</v>
      </c>
      <c r="E4" s="42">
        <f t="shared" ref="E4:E9" si="13">R4</f>
        <v>4130000</v>
      </c>
      <c r="F4" s="41">
        <f t="shared" ref="F4:F9" si="14">ROUND((E4/B4),0)</f>
        <v>9117</v>
      </c>
      <c r="G4" s="41">
        <f t="shared" ref="G4:G9" si="15">ROUND((E4/C4),0)</f>
        <v>7597</v>
      </c>
      <c r="H4" s="41">
        <f t="shared" ref="H4:H9" si="16">ROUND((E4/D4),0)</f>
        <v>6331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453</v>
      </c>
      <c r="R4" s="44">
        <v>4130000</v>
      </c>
    </row>
    <row r="5" spans="1:20" s="43" customFormat="1" x14ac:dyDescent="0.25">
      <c r="A5" s="41">
        <f t="shared" si="9"/>
        <v>0</v>
      </c>
      <c r="B5" s="41">
        <f t="shared" si="10"/>
        <v>471</v>
      </c>
      <c r="C5" s="41">
        <f t="shared" si="11"/>
        <v>565.19999999999993</v>
      </c>
      <c r="D5" s="41">
        <f t="shared" si="12"/>
        <v>678.2399999999999</v>
      </c>
      <c r="E5" s="42">
        <f t="shared" si="13"/>
        <v>4200000</v>
      </c>
      <c r="F5" s="41">
        <f t="shared" si="14"/>
        <v>8917</v>
      </c>
      <c r="G5" s="41">
        <f t="shared" si="15"/>
        <v>7431</v>
      </c>
      <c r="H5" s="41">
        <f t="shared" si="16"/>
        <v>6192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si="18"/>
        <v>0</v>
      </c>
      <c r="Q5" s="43">
        <v>471</v>
      </c>
      <c r="R5" s="44">
        <v>4200000</v>
      </c>
    </row>
    <row r="6" spans="1:20" x14ac:dyDescent="0.25">
      <c r="A6" s="4">
        <f t="shared" si="9"/>
        <v>0</v>
      </c>
      <c r="B6" s="4">
        <f t="shared" si="10"/>
        <v>613</v>
      </c>
      <c r="C6" s="4">
        <f t="shared" si="11"/>
        <v>735.6</v>
      </c>
      <c r="D6" s="4">
        <f t="shared" si="12"/>
        <v>882.72</v>
      </c>
      <c r="E6" s="5">
        <f t="shared" si="13"/>
        <v>4490000</v>
      </c>
      <c r="F6" s="9">
        <f t="shared" si="14"/>
        <v>7325</v>
      </c>
      <c r="G6" s="9">
        <f t="shared" si="15"/>
        <v>6104</v>
      </c>
      <c r="H6" s="9">
        <f t="shared" si="16"/>
        <v>5087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613</v>
      </c>
      <c r="R6" s="2">
        <v>4490000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7" si="32">N16</f>
        <v>0</v>
      </c>
      <c r="B16" s="4">
        <f t="shared" ref="B16:B27" si="33">Q16</f>
        <v>518.33333333333337</v>
      </c>
      <c r="C16" s="4">
        <f t="shared" ref="C16:C27" si="34">B16*1.2</f>
        <v>622</v>
      </c>
      <c r="D16" s="4">
        <f t="shared" ref="D16:D27" si="35">C16*1.2</f>
        <v>746.4</v>
      </c>
      <c r="E16" s="5">
        <f t="shared" ref="E16:E27" si="36">R16</f>
        <v>3919000</v>
      </c>
      <c r="F16" s="9">
        <f t="shared" ref="F16:F27" si="37">ROUND((E16/B16),0)</f>
        <v>7561</v>
      </c>
      <c r="G16" s="9">
        <f t="shared" ref="G16:G27" si="38">ROUND((E16/C16),0)</f>
        <v>6301</v>
      </c>
      <c r="H16" s="9">
        <f t="shared" ref="H16:H27" si="39">ROUND((E16/D16),0)</f>
        <v>5251</v>
      </c>
      <c r="I16" s="4" t="e">
        <f>#REF!</f>
        <v>#REF!</v>
      </c>
      <c r="J16" s="4">
        <f t="shared" ref="J16:J27" si="40">S16</f>
        <v>0</v>
      </c>
      <c r="O16">
        <v>0</v>
      </c>
      <c r="P16">
        <v>622</v>
      </c>
      <c r="Q16">
        <f t="shared" ref="P16:Q27" si="41">P16/1.2</f>
        <v>518.33333333333337</v>
      </c>
      <c r="R16" s="2">
        <v>3919000</v>
      </c>
    </row>
    <row r="17" spans="1:24" x14ac:dyDescent="0.25">
      <c r="A17" s="4">
        <f t="shared" si="32"/>
        <v>0</v>
      </c>
      <c r="B17" s="4">
        <f t="shared" si="33"/>
        <v>429</v>
      </c>
      <c r="C17" s="4">
        <f t="shared" si="34"/>
        <v>514.79999999999995</v>
      </c>
      <c r="D17" s="4">
        <f t="shared" si="35"/>
        <v>617.75999999999988</v>
      </c>
      <c r="E17" s="5">
        <f t="shared" si="36"/>
        <v>3918000</v>
      </c>
      <c r="F17" s="9">
        <f t="shared" si="37"/>
        <v>9133</v>
      </c>
      <c r="G17" s="9">
        <f t="shared" si="38"/>
        <v>7611</v>
      </c>
      <c r="H17" s="9">
        <f t="shared" si="39"/>
        <v>6342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429</v>
      </c>
      <c r="R17" s="2">
        <v>3918000</v>
      </c>
    </row>
    <row r="18" spans="1:24" s="43" customFormat="1" x14ac:dyDescent="0.25">
      <c r="A18" s="41">
        <f t="shared" si="32"/>
        <v>0</v>
      </c>
      <c r="B18" s="41">
        <f t="shared" si="33"/>
        <v>349</v>
      </c>
      <c r="C18" s="41">
        <f t="shared" si="34"/>
        <v>418.8</v>
      </c>
      <c r="D18" s="41">
        <f t="shared" si="35"/>
        <v>502.56</v>
      </c>
      <c r="E18" s="42">
        <f t="shared" si="36"/>
        <v>4480000</v>
      </c>
      <c r="F18" s="41">
        <f t="shared" si="37"/>
        <v>12837</v>
      </c>
      <c r="G18" s="41">
        <f t="shared" si="38"/>
        <v>10697</v>
      </c>
      <c r="H18" s="41">
        <f t="shared" si="39"/>
        <v>8914</v>
      </c>
      <c r="I18" s="41" t="e">
        <f>#REF!</f>
        <v>#REF!</v>
      </c>
      <c r="J18" s="41">
        <f t="shared" si="40"/>
        <v>0</v>
      </c>
      <c r="O18" s="43">
        <v>0</v>
      </c>
      <c r="P18" s="43">
        <f t="shared" si="41"/>
        <v>0</v>
      </c>
      <c r="Q18" s="43">
        <v>349</v>
      </c>
      <c r="R18" s="44">
        <v>4480000</v>
      </c>
    </row>
    <row r="19" spans="1:24" x14ac:dyDescent="0.25">
      <c r="A19" s="4">
        <f t="shared" si="32"/>
        <v>0</v>
      </c>
      <c r="B19" s="4">
        <f t="shared" si="33"/>
        <v>469</v>
      </c>
      <c r="C19" s="4">
        <f t="shared" si="34"/>
        <v>562.79999999999995</v>
      </c>
      <c r="D19" s="4">
        <f t="shared" si="35"/>
        <v>675.3599999999999</v>
      </c>
      <c r="E19" s="5">
        <f t="shared" si="36"/>
        <v>4580000</v>
      </c>
      <c r="F19" s="9">
        <f t="shared" si="37"/>
        <v>9765</v>
      </c>
      <c r="G19" s="9">
        <f t="shared" si="38"/>
        <v>8138</v>
      </c>
      <c r="H19" s="9">
        <f t="shared" si="39"/>
        <v>6782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v>469</v>
      </c>
      <c r="R19" s="2">
        <v>4580000</v>
      </c>
    </row>
    <row r="20" spans="1:24" x14ac:dyDescent="0.25">
      <c r="A20" s="4">
        <f t="shared" si="32"/>
        <v>0</v>
      </c>
      <c r="B20" s="4">
        <f t="shared" si="33"/>
        <v>751.66666666666674</v>
      </c>
      <c r="C20" s="4">
        <f t="shared" si="34"/>
        <v>902.00000000000011</v>
      </c>
      <c r="D20" s="4">
        <f t="shared" si="35"/>
        <v>1082.4000000000001</v>
      </c>
      <c r="E20" s="5">
        <f t="shared" si="36"/>
        <v>5683000</v>
      </c>
      <c r="F20" s="9">
        <f t="shared" si="37"/>
        <v>7561</v>
      </c>
      <c r="G20" s="9">
        <f t="shared" si="38"/>
        <v>6300</v>
      </c>
      <c r="H20" s="9">
        <f t="shared" si="39"/>
        <v>5250</v>
      </c>
      <c r="I20" s="4" t="e">
        <f>#REF!</f>
        <v>#REF!</v>
      </c>
      <c r="J20" s="4">
        <f t="shared" si="40"/>
        <v>0</v>
      </c>
      <c r="O20">
        <v>0</v>
      </c>
      <c r="P20">
        <v>902</v>
      </c>
      <c r="Q20">
        <f t="shared" si="41"/>
        <v>751.66666666666674</v>
      </c>
      <c r="R20" s="2">
        <v>5683000</v>
      </c>
    </row>
    <row r="21" spans="1:24" s="43" customFormat="1" x14ac:dyDescent="0.25">
      <c r="A21" s="41">
        <f t="shared" ref="A21:A23" si="42">N21</f>
        <v>0</v>
      </c>
      <c r="B21" s="41">
        <f t="shared" ref="B21:B23" si="43">Q21</f>
        <v>1132</v>
      </c>
      <c r="C21" s="41">
        <f t="shared" ref="C21:C23" si="44">B21*1.2</f>
        <v>1358.3999999999999</v>
      </c>
      <c r="D21" s="41">
        <f t="shared" ref="D21:D23" si="45">C21*1.2</f>
        <v>1630.0799999999997</v>
      </c>
      <c r="E21" s="42">
        <f t="shared" ref="E21:E23" si="46">R21</f>
        <v>15100000</v>
      </c>
      <c r="F21" s="41">
        <f t="shared" ref="F21:F23" si="47">ROUND((E21/B21),0)</f>
        <v>13339</v>
      </c>
      <c r="G21" s="41">
        <f t="shared" ref="G21:G23" si="48">ROUND((E21/C21),0)</f>
        <v>11116</v>
      </c>
      <c r="H21" s="41">
        <f t="shared" ref="H21:H23" si="49">ROUND((E21/D21),0)</f>
        <v>9263</v>
      </c>
      <c r="I21" s="41" t="e">
        <f>#REF!</f>
        <v>#REF!</v>
      </c>
      <c r="J21" s="41">
        <f t="shared" ref="J21:J23" si="50">S21</f>
        <v>0</v>
      </c>
      <c r="O21" s="43">
        <v>0</v>
      </c>
      <c r="P21" s="43">
        <f t="shared" ref="P21:P23" si="51">O21/1.2</f>
        <v>0</v>
      </c>
      <c r="Q21" s="43">
        <v>1132</v>
      </c>
      <c r="R21" s="44">
        <v>15100000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ref="Q22:Q23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34"/>
        <v>0</v>
      </c>
      <c r="D26" s="4">
        <f t="shared" si="35"/>
        <v>0</v>
      </c>
      <c r="E26" s="5">
        <f t="shared" si="36"/>
        <v>0</v>
      </c>
      <c r="F26" s="9" t="e">
        <f t="shared" si="37"/>
        <v>#DIV/0!</v>
      </c>
      <c r="G26" s="9" t="e">
        <f t="shared" si="38"/>
        <v>#DIV/0!</v>
      </c>
      <c r="H26" s="9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41"/>
        <v>0</v>
      </c>
      <c r="Q26">
        <f t="shared" si="41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34"/>
        <v>0</v>
      </c>
      <c r="D27" s="4">
        <f t="shared" si="35"/>
        <v>0</v>
      </c>
      <c r="E27" s="5">
        <f t="shared" si="36"/>
        <v>0</v>
      </c>
      <c r="F27" s="9" t="e">
        <f t="shared" si="37"/>
        <v>#DIV/0!</v>
      </c>
      <c r="G27" s="9" t="e">
        <f t="shared" si="38"/>
        <v>#DIV/0!</v>
      </c>
      <c r="H27" s="9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41"/>
        <v>0</v>
      </c>
      <c r="Q27">
        <f t="shared" si="41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10700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E30" t="s">
        <v>40</v>
      </c>
      <c r="F30" s="7">
        <v>33.89</v>
      </c>
      <c r="G30">
        <f>F30*10.764</f>
        <v>364.79195999999996</v>
      </c>
      <c r="I30">
        <v>365</v>
      </c>
      <c r="S30" s="10"/>
      <c r="T30" s="10"/>
      <c r="U30" s="17" t="s">
        <v>15</v>
      </c>
      <c r="V30" s="18"/>
      <c r="W30" s="19">
        <f>W28-W29</f>
        <v>8200</v>
      </c>
      <c r="X30" s="22"/>
    </row>
    <row r="31" spans="1:24" ht="15.75" x14ac:dyDescent="0.25">
      <c r="E31" t="s">
        <v>42</v>
      </c>
      <c r="F31" s="7">
        <v>5.3</v>
      </c>
      <c r="G31" s="6">
        <f>F31*10.764</f>
        <v>57.049199999999992</v>
      </c>
      <c r="H31" s="6"/>
      <c r="I31">
        <v>57</v>
      </c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E32" t="s">
        <v>41</v>
      </c>
      <c r="F32" s="7">
        <v>4.54</v>
      </c>
      <c r="G32">
        <f>F32*10.764</f>
        <v>48.868559999999995</v>
      </c>
      <c r="I32">
        <v>49</v>
      </c>
      <c r="S32" s="10"/>
      <c r="T32" s="10"/>
      <c r="U32" s="17" t="s">
        <v>17</v>
      </c>
      <c r="V32" s="23"/>
      <c r="W32" s="24">
        <f>X32-X33</f>
        <v>2</v>
      </c>
      <c r="X32" s="25">
        <v>2024</v>
      </c>
    </row>
    <row r="33" spans="7:25" ht="15.75" x14ac:dyDescent="0.25">
      <c r="G33">
        <f>SUM(G30:G32)</f>
        <v>470.70971999999995</v>
      </c>
      <c r="I33">
        <f>SUM(I30:I32)</f>
        <v>471</v>
      </c>
      <c r="S33" s="10"/>
      <c r="T33" s="10"/>
      <c r="U33" s="17" t="s">
        <v>18</v>
      </c>
      <c r="V33" s="23"/>
      <c r="W33" s="24">
        <f>W34-W32</f>
        <v>58</v>
      </c>
      <c r="X33" s="31">
        <v>2022</v>
      </c>
      <c r="Y33" t="s">
        <v>43</v>
      </c>
    </row>
    <row r="34" spans="7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7:25" ht="39" customHeight="1" x14ac:dyDescent="0.25">
      <c r="P35" s="46" t="s">
        <v>39</v>
      </c>
      <c r="Q35" s="46"/>
      <c r="R35" s="46"/>
      <c r="S35" s="46"/>
      <c r="T35" s="47"/>
      <c r="U35" s="21" t="s">
        <v>20</v>
      </c>
      <c r="V35" s="23"/>
      <c r="W35" s="24">
        <f>90*W32/W34</f>
        <v>3</v>
      </c>
      <c r="X35" s="24"/>
    </row>
    <row r="36" spans="7:25" ht="15.75" x14ac:dyDescent="0.25">
      <c r="U36" s="17"/>
      <c r="V36" s="26"/>
      <c r="W36" s="27">
        <v>0</v>
      </c>
      <c r="X36" s="27"/>
    </row>
    <row r="37" spans="7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7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7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8200</v>
      </c>
      <c r="X39" s="22"/>
    </row>
    <row r="40" spans="7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7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10700</v>
      </c>
      <c r="X41" s="22"/>
    </row>
    <row r="42" spans="7:25" ht="15.75" x14ac:dyDescent="0.25">
      <c r="S42" s="10"/>
      <c r="T42" s="10"/>
      <c r="U42" s="23"/>
      <c r="V42" s="23"/>
      <c r="W42" s="24"/>
      <c r="X42" s="24"/>
    </row>
    <row r="43" spans="7:25" ht="15.75" x14ac:dyDescent="0.25">
      <c r="S43" s="10"/>
      <c r="T43" s="10"/>
      <c r="U43" s="28" t="s">
        <v>37</v>
      </c>
      <c r="V43" s="30"/>
      <c r="W43" s="25">
        <v>471</v>
      </c>
      <c r="X43" s="24"/>
    </row>
    <row r="44" spans="7:25" ht="15.75" x14ac:dyDescent="0.25">
      <c r="P44" s="13" t="s">
        <v>29</v>
      </c>
      <c r="S44" s="10"/>
      <c r="T44" s="11"/>
      <c r="U44" s="17" t="s">
        <v>44</v>
      </c>
      <c r="V44" s="31"/>
      <c r="W44" s="32">
        <f>W41*W43+X45</f>
        <v>5039700</v>
      </c>
      <c r="X44" s="33"/>
      <c r="Y44" s="15">
        <f>W44*0.8</f>
        <v>4031760</v>
      </c>
    </row>
    <row r="45" spans="7:25" ht="15.75" x14ac:dyDescent="0.25">
      <c r="S45" s="11"/>
      <c r="T45" s="10"/>
      <c r="U45" s="17" t="s">
        <v>24</v>
      </c>
      <c r="V45" s="23"/>
      <c r="W45" s="34">
        <f>W44*0.98</f>
        <v>4938906</v>
      </c>
      <c r="X45" s="35"/>
    </row>
    <row r="46" spans="7:25" ht="15.75" x14ac:dyDescent="0.25">
      <c r="S46" s="10"/>
      <c r="T46" s="10"/>
      <c r="U46" s="17" t="s">
        <v>25</v>
      </c>
      <c r="V46" s="23"/>
      <c r="W46" s="34">
        <f>W44*0.8</f>
        <v>4031760</v>
      </c>
      <c r="X46" s="34"/>
    </row>
    <row r="47" spans="7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7:25" ht="15.75" x14ac:dyDescent="0.25">
      <c r="U48" s="37" t="s">
        <v>26</v>
      </c>
      <c r="V48" s="38"/>
      <c r="W48" s="39">
        <f>W29*W43</f>
        <v>1177500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10499.375</v>
      </c>
      <c r="X50" s="34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0:S44"/>
  <sheetViews>
    <sheetView zoomScaleNormal="100" workbookViewId="0">
      <selection activeCell="T13" sqref="T13"/>
    </sheetView>
  </sheetViews>
  <sheetFormatPr defaultRowHeight="15" x14ac:dyDescent="0.25"/>
  <sheetData>
    <row r="10" spans="19:19" x14ac:dyDescent="0.25">
      <c r="S10">
        <v>350</v>
      </c>
    </row>
    <row r="11" spans="19:19" x14ac:dyDescent="0.25">
      <c r="S11">
        <v>53</v>
      </c>
    </row>
    <row r="12" spans="19:19" x14ac:dyDescent="0.25">
      <c r="S12">
        <v>34</v>
      </c>
    </row>
    <row r="13" spans="19:19" x14ac:dyDescent="0.25">
      <c r="S13">
        <f>SUM(S10:S12)</f>
        <v>437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U17:U20"/>
  <sheetViews>
    <sheetView topLeftCell="A6" workbookViewId="0">
      <selection activeCell="R33" sqref="R33"/>
    </sheetView>
  </sheetViews>
  <sheetFormatPr defaultRowHeight="15" x14ac:dyDescent="0.25"/>
  <sheetData>
    <row r="17" spans="21:21" x14ac:dyDescent="0.25">
      <c r="U17">
        <v>336</v>
      </c>
    </row>
    <row r="18" spans="21:21" x14ac:dyDescent="0.25">
      <c r="U18">
        <v>81</v>
      </c>
    </row>
    <row r="19" spans="21:21" x14ac:dyDescent="0.25">
      <c r="U19">
        <v>36</v>
      </c>
    </row>
    <row r="20" spans="21:21" x14ac:dyDescent="0.25">
      <c r="U20">
        <f>SUM(U17:U19)</f>
        <v>453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5"/>
  <sheetViews>
    <sheetView zoomScaleNormal="100" workbookViewId="0">
      <selection activeCell="V26" sqref="V26"/>
    </sheetView>
  </sheetViews>
  <sheetFormatPr defaultRowHeight="15" x14ac:dyDescent="0.25"/>
  <sheetData>
    <row r="2" spans="1:19" x14ac:dyDescent="0.25">
      <c r="A2" s="6"/>
    </row>
    <row r="12" spans="1:19" x14ac:dyDescent="0.25">
      <c r="S12">
        <v>365</v>
      </c>
    </row>
    <row r="13" spans="1:19" x14ac:dyDescent="0.25">
      <c r="S13">
        <v>49</v>
      </c>
    </row>
    <row r="14" spans="1:19" x14ac:dyDescent="0.25">
      <c r="S14">
        <v>57</v>
      </c>
    </row>
    <row r="15" spans="1:19" x14ac:dyDescent="0.25">
      <c r="S15">
        <f>SUM(S12:S14)</f>
        <v>471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0:T19"/>
  <sheetViews>
    <sheetView zoomScaleNormal="100" workbookViewId="0">
      <selection activeCell="W27" sqref="W27"/>
    </sheetView>
  </sheetViews>
  <sheetFormatPr defaultRowHeight="15" x14ac:dyDescent="0.25"/>
  <sheetData>
    <row r="10" spans="20:20" x14ac:dyDescent="0.25">
      <c r="T10">
        <v>510</v>
      </c>
    </row>
    <row r="11" spans="20:20" x14ac:dyDescent="0.25">
      <c r="T11">
        <v>46</v>
      </c>
    </row>
    <row r="12" spans="20:20" x14ac:dyDescent="0.25">
      <c r="T12">
        <v>57</v>
      </c>
    </row>
    <row r="13" spans="20:20" x14ac:dyDescent="0.25">
      <c r="T13">
        <f>SUM(T10:T12)</f>
        <v>613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2024-11-14T07:31:11Z</dcterms:modified>
</cp:coreProperties>
</file>