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AB17BC2-1FB1-4C0B-BB90-EE01CF5362C3}" xr6:coauthVersionLast="45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E7" i="1"/>
  <c r="D7" i="1"/>
  <c r="E31" i="1" l="1"/>
  <c r="G32" i="1" l="1"/>
  <c r="G30" i="1"/>
  <c r="N14" i="1" l="1"/>
  <c r="C36" i="1" l="1"/>
  <c r="C35" i="1"/>
  <c r="B10" i="1"/>
  <c r="B11" i="1" s="1"/>
  <c r="B8" i="1"/>
  <c r="B6" i="1"/>
  <c r="B5" i="1"/>
  <c r="B14" i="1" s="1"/>
  <c r="B12" i="1" l="1"/>
  <c r="B13" i="1" s="1"/>
  <c r="B15" i="1" s="1"/>
  <c r="D36" i="1" l="1"/>
  <c r="D35" i="1"/>
  <c r="B17" i="1"/>
  <c r="B20" i="1" l="1"/>
  <c r="B19" i="1"/>
  <c r="B21" i="1"/>
  <c r="B23" i="1"/>
  <c r="E29" i="1"/>
  <c r="E30" i="1" l="1"/>
  <c r="F30" i="1"/>
  <c r="E32" i="1"/>
  <c r="F32" i="1"/>
  <c r="H30" i="1" l="1"/>
  <c r="G29" i="1" l="1"/>
  <c r="F4" i="1" l="1"/>
  <c r="F29" i="1"/>
  <c r="H29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<sst xmlns="http://schemas.openxmlformats.org/spreadsheetml/2006/main" count="31" uniqueCount="29">
  <si>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</si>
  <si>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</si>
  <si>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</si>
  <si>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</si>
  <si>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</si>
  <si>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</si>
  <si>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</si>
  <si>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</si>
  <si>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</si>
  <si>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</si>
  <si>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</si>
  <si>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</si>
  <si>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</si>
  <si>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</si>
  <si>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</si>
  <si>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</si>
  <si>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</si>
  <si>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</si>
  <si>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</si>
  <si>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</si>
  <si>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</si>
  <si>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</si>
  <si>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</si>
  <si>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</si>
  <si>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</si>
  <si>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</si>
  <si>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RV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</si>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</sst>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3" fillId="0" borderId="1" xfId="0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1" xfId="0" applyFont="1" applyFill="1" applyBorder="1"/>
    <xf numFmtId="0" fontId="7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86928</xdr:colOff>
      <xdr:row>44</xdr:row>
      <xdr:rowOff>58328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D49C2B-3CD2-469C-901A-ABED27441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621328" cy="8440328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33</xdr:col>
      <xdr:colOff>248876</xdr:colOff>
      <xdr:row>36</xdr:row>
      <xdr:rowOff>105747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65305C-21C7-474D-BF92-0AA94412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0"/>
          <a:ext cx="8783276" cy="6963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306034</xdr:colOff>
      <xdr:row>36</xdr:row>
      <xdr:rowOff>48589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5F80E-4BFB-4122-B0DB-B47B75A16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40434" cy="690658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277455</xdr:colOff>
      <xdr:row>39</xdr:row>
      <xdr:rowOff>143932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415030-C1A3-42A2-A206-0FB04103E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11855" cy="7573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opLeftCell="A7" zoomScaleNormal="100" workbookViewId="0">
      <selection activeCell="G34" sqref="G3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21.7109375" customWidth="1"/>
    <col min="5" max="5" width="18.85546875" bestFit="1" customWidth="1"/>
    <col min="6" max="6" width="19.85546875" bestFit="1" customWidth="1"/>
    <col min="7" max="8" width="21.7109375" bestFit="1" customWidth="1"/>
    <col min="12" max="12" width="14.28515625" bestFit="1" customWidth="1"/>
    <col min="13" max="13" width="11.5703125" bestFit="1" customWidth="1"/>
  </cols>
  <sheetData>
    <row r="1" spans="1:16" x14ac:dyDescent="0.25">
      <c r="A1" s="1"/>
      <c r="B1" s="10"/>
      <c r="D1" s="1"/>
      <c r="E1" s="2"/>
      <c r="F1" s="2"/>
    </row>
    <row r="2" spans="1:16" ht="16.5" x14ac:dyDescent="0.3">
      <c r="A2" s="32"/>
      <c r="B2" s="22"/>
      <c r="C2" s="22"/>
      <c r="D2" s="8"/>
      <c r="E2" s="44"/>
    </row>
    <row r="3" spans="1:16" ht="16.5" x14ac:dyDescent="0.3">
      <c r="A3" s="14" t="s">
        <v>0</v>
      </c>
      <c r="B3" s="23">
        <v>7000</v>
      </c>
      <c r="C3" s="15"/>
      <c r="D3" t="s">
        <v>13</v>
      </c>
    </row>
    <row r="4" spans="1:16" ht="33" x14ac:dyDescent="0.3">
      <c r="A4" s="16" t="s">
        <v>1</v>
      </c>
      <c r="B4" s="23">
        <v>2600</v>
      </c>
      <c r="C4" s="15"/>
      <c r="D4">
        <v>2025</v>
      </c>
      <c r="E4" s="3">
        <v>2024</v>
      </c>
      <c r="F4" s="4">
        <f>E4-D4</f>
        <v>-1</v>
      </c>
      <c r="K4" s="22"/>
    </row>
    <row r="5" spans="1:16" ht="16.5" x14ac:dyDescent="0.3">
      <c r="A5" s="14" t="s">
        <v>2</v>
      </c>
      <c r="B5" s="23">
        <f>B3-B4</f>
        <v>4400</v>
      </c>
      <c r="C5" s="15"/>
      <c r="D5" s="22"/>
      <c r="E5" s="47"/>
      <c r="F5" s="48"/>
      <c r="K5" s="8"/>
      <c r="L5" s="8"/>
      <c r="M5" s="26"/>
      <c r="N5" s="26"/>
      <c r="O5" s="26"/>
      <c r="P5" s="26"/>
    </row>
    <row r="6" spans="1:16" ht="16.5" x14ac:dyDescent="0.3">
      <c r="A6" s="14" t="s">
        <v>3</v>
      </c>
      <c r="B6" s="23">
        <f>B4</f>
        <v>2600</v>
      </c>
      <c r="C6" s="15"/>
      <c r="D6" s="8" t="s">
        <v>22</v>
      </c>
      <c r="E6" s="8" t="s">
        <v>23</v>
      </c>
      <c r="F6" s="49"/>
      <c r="K6" s="8"/>
      <c r="L6" s="8"/>
      <c r="M6" s="26"/>
      <c r="N6" s="26"/>
      <c r="O6" s="26"/>
      <c r="P6" s="26"/>
    </row>
    <row r="7" spans="1:16" ht="16.5" x14ac:dyDescent="0.3">
      <c r="A7" s="14" t="s">
        <v>4</v>
      </c>
      <c r="B7" s="17">
        <v>0</v>
      </c>
      <c r="C7" s="18"/>
      <c r="D7" s="8">
        <f>42.47*10.764</f>
        <v>457.14707999999996</v>
      </c>
      <c r="E7" s="47">
        <f>D7*1.1</f>
        <v>502.86178799999999</v>
      </c>
      <c r="F7" s="49"/>
      <c r="K7" s="8"/>
      <c r="L7" s="8"/>
      <c r="M7" s="26"/>
      <c r="N7" s="26"/>
      <c r="O7" s="26"/>
      <c r="P7" s="26"/>
    </row>
    <row r="8" spans="1:16" ht="16.5" x14ac:dyDescent="0.3">
      <c r="A8" s="14" t="s">
        <v>5</v>
      </c>
      <c r="B8" s="17">
        <f>B9-B7</f>
        <v>60</v>
      </c>
      <c r="C8" s="18"/>
      <c r="D8" s="8"/>
      <c r="E8" s="47"/>
      <c r="F8" s="42"/>
      <c r="K8" s="9"/>
      <c r="L8" s="9"/>
      <c r="M8" s="26"/>
      <c r="N8" s="26"/>
      <c r="O8" s="26"/>
      <c r="P8" s="26"/>
    </row>
    <row r="9" spans="1:16" ht="16.5" x14ac:dyDescent="0.3">
      <c r="A9" s="14" t="s">
        <v>6</v>
      </c>
      <c r="B9" s="17">
        <v>60</v>
      </c>
      <c r="C9" s="18"/>
      <c r="D9" s="8"/>
      <c r="E9" s="50"/>
      <c r="F9" s="42"/>
      <c r="I9" s="27"/>
      <c r="J9" s="12"/>
      <c r="K9" s="8"/>
      <c r="L9" s="8"/>
      <c r="M9" s="26"/>
      <c r="N9" s="26"/>
      <c r="O9" s="26"/>
      <c r="P9" s="26"/>
    </row>
    <row r="10" spans="1:16" ht="33" x14ac:dyDescent="0.3">
      <c r="A10" s="16" t="s">
        <v>7</v>
      </c>
      <c r="B10" s="17">
        <f>90*B7/B9</f>
        <v>0</v>
      </c>
      <c r="C10" s="18"/>
      <c r="D10" s="8"/>
      <c r="E10" s="8"/>
      <c r="F10" s="8"/>
      <c r="H10" s="29"/>
      <c r="I10" s="25"/>
      <c r="J10" s="12"/>
      <c r="K10" s="26"/>
      <c r="L10" s="26"/>
      <c r="M10" s="26"/>
      <c r="N10" s="26"/>
      <c r="O10" s="26"/>
      <c r="P10" s="26"/>
    </row>
    <row r="11" spans="1:16" ht="16.5" x14ac:dyDescent="0.3">
      <c r="A11" s="14"/>
      <c r="B11" s="24">
        <f>B10%</f>
        <v>0</v>
      </c>
      <c r="C11" s="31"/>
      <c r="D11" s="40"/>
      <c r="E11" s="40"/>
      <c r="F11" s="8"/>
      <c r="J11" s="12"/>
      <c r="K11" s="26"/>
      <c r="L11" s="26"/>
      <c r="M11" s="26"/>
      <c r="N11" s="26"/>
      <c r="O11" s="26"/>
      <c r="P11" s="26"/>
    </row>
    <row r="12" spans="1:16" ht="16.5" x14ac:dyDescent="0.3">
      <c r="A12" s="14" t="s">
        <v>8</v>
      </c>
      <c r="B12" s="23">
        <f>B6*B11</f>
        <v>0</v>
      </c>
      <c r="C12" s="19"/>
      <c r="D12" s="9"/>
      <c r="E12" s="9"/>
      <c r="F12" s="8"/>
      <c r="J12" s="12"/>
      <c r="K12" s="26"/>
      <c r="L12" s="26"/>
      <c r="M12" s="26"/>
      <c r="N12" s="26"/>
      <c r="O12" s="26"/>
      <c r="P12" s="26"/>
    </row>
    <row r="13" spans="1:16" ht="16.5" x14ac:dyDescent="0.3">
      <c r="A13" s="14" t="s">
        <v>9</v>
      </c>
      <c r="B13" s="23">
        <f>B6-B12</f>
        <v>2600</v>
      </c>
      <c r="C13" s="19"/>
      <c r="D13" s="9"/>
      <c r="E13" s="9"/>
      <c r="F13" s="8"/>
      <c r="J13" s="12"/>
      <c r="K13" s="26"/>
      <c r="L13" s="26"/>
      <c r="M13" s="26"/>
      <c r="N13" s="26"/>
      <c r="O13" s="26"/>
      <c r="P13" s="26"/>
    </row>
    <row r="14" spans="1:16" ht="16.5" x14ac:dyDescent="0.3">
      <c r="A14" s="14" t="s">
        <v>2</v>
      </c>
      <c r="B14" s="23">
        <f>B5</f>
        <v>4400</v>
      </c>
      <c r="C14" s="15"/>
      <c r="D14" s="46"/>
      <c r="E14" s="46"/>
      <c r="J14" s="12"/>
      <c r="K14" s="26"/>
      <c r="L14" s="26"/>
      <c r="M14" s="26"/>
      <c r="N14" s="26">
        <f>M14*1.1</f>
        <v>0</v>
      </c>
      <c r="O14" s="26"/>
      <c r="P14" s="26"/>
    </row>
    <row r="15" spans="1:16" ht="16.5" x14ac:dyDescent="0.3">
      <c r="A15" s="14" t="s">
        <v>10</v>
      </c>
      <c r="B15" s="23">
        <f>B14+B13</f>
        <v>7000</v>
      </c>
      <c r="C15" s="15"/>
      <c r="D15" s="9"/>
      <c r="E15" s="9"/>
      <c r="J15" s="12"/>
      <c r="K15" s="29"/>
      <c r="L15" s="29"/>
    </row>
    <row r="16" spans="1:16" ht="16.5" x14ac:dyDescent="0.3">
      <c r="A16" s="14" t="s">
        <v>21</v>
      </c>
      <c r="B16" s="20">
        <v>457</v>
      </c>
      <c r="C16" s="32"/>
      <c r="D16" s="8"/>
      <c r="E16" s="8"/>
      <c r="H16" s="5"/>
      <c r="I16" s="5"/>
      <c r="J16" s="5"/>
      <c r="K16" s="6"/>
    </row>
    <row r="17" spans="1:13" ht="16.5" x14ac:dyDescent="0.3">
      <c r="A17" s="32" t="s">
        <v>11</v>
      </c>
      <c r="B17" s="21">
        <f>B15*B16</f>
        <v>3199000</v>
      </c>
      <c r="C17" s="21"/>
      <c r="D17" s="42"/>
      <c r="E17" s="42"/>
      <c r="H17" s="5"/>
      <c r="I17" s="30"/>
      <c r="J17" s="5"/>
      <c r="K17" s="6"/>
      <c r="M17" s="6"/>
    </row>
    <row r="18" spans="1:13" ht="16.5" x14ac:dyDescent="0.3">
      <c r="A18" s="32" t="s">
        <v>27</v>
      </c>
      <c r="B18" s="21">
        <v>300000</v>
      </c>
      <c r="C18" s="21"/>
      <c r="D18" s="42"/>
      <c r="E18" s="42"/>
      <c r="H18" s="5"/>
      <c r="I18" s="30"/>
      <c r="J18" s="5"/>
      <c r="K18" s="6"/>
      <c r="M18" s="6"/>
    </row>
    <row r="19" spans="1:13" ht="16.5" x14ac:dyDescent="0.3">
      <c r="A19" s="32" t="s">
        <v>28</v>
      </c>
      <c r="B19" s="21">
        <f>B18+B17</f>
        <v>3499000</v>
      </c>
      <c r="C19" s="21"/>
      <c r="D19" s="42"/>
      <c r="E19" s="42"/>
      <c r="H19" s="5"/>
      <c r="I19" s="30"/>
      <c r="J19" s="5"/>
      <c r="K19" s="6"/>
      <c r="M19" s="6"/>
    </row>
    <row r="20" spans="1:13" ht="16.5" x14ac:dyDescent="0.3">
      <c r="A20" s="32" t="s">
        <v>26</v>
      </c>
      <c r="B20" s="21">
        <f>B17*0.98</f>
        <v>3135020</v>
      </c>
      <c r="C20" s="21"/>
      <c r="D20" s="42"/>
      <c r="E20" s="42"/>
      <c r="H20" s="5"/>
      <c r="I20" s="30"/>
      <c r="J20" s="5"/>
      <c r="K20" s="6"/>
      <c r="M20" s="6"/>
    </row>
    <row r="21" spans="1:13" s="37" customFormat="1" ht="16.5" x14ac:dyDescent="0.3">
      <c r="A21" s="38" t="s">
        <v>24</v>
      </c>
      <c r="B21" s="33">
        <f>B17*0.8</f>
        <v>2559200</v>
      </c>
      <c r="C21" s="33"/>
      <c r="D21" s="41"/>
      <c r="E21" s="41"/>
      <c r="H21" s="34"/>
      <c r="I21" s="35"/>
      <c r="J21" s="34"/>
      <c r="K21" s="36"/>
      <c r="M21" s="36"/>
    </row>
    <row r="22" spans="1:13" s="37" customFormat="1" ht="16.5" x14ac:dyDescent="0.3">
      <c r="A22" s="38" t="s">
        <v>12</v>
      </c>
      <c r="B22" s="33">
        <f>503*B4</f>
        <v>1307800</v>
      </c>
      <c r="C22" s="39"/>
      <c r="D22" s="41"/>
      <c r="E22" s="41"/>
      <c r="H22" s="36"/>
      <c r="I22" s="34"/>
    </row>
    <row r="23" spans="1:13" ht="16.5" x14ac:dyDescent="0.3">
      <c r="A23" s="20" t="s">
        <v>16</v>
      </c>
      <c r="B23" s="21">
        <f>B17*0.03/12</f>
        <v>7997.5</v>
      </c>
      <c r="C23" s="21"/>
      <c r="D23" s="42"/>
      <c r="E23" s="42"/>
      <c r="H23" s="6"/>
      <c r="I23" s="5"/>
    </row>
    <row r="24" spans="1:13" x14ac:dyDescent="0.25">
      <c r="A24" s="28"/>
      <c r="B24" s="43"/>
      <c r="C24" s="28"/>
      <c r="D24" s="45"/>
      <c r="E24" s="6"/>
    </row>
    <row r="25" spans="1:13" x14ac:dyDescent="0.25">
      <c r="B25" s="11"/>
      <c r="H25" s="6"/>
    </row>
    <row r="27" spans="1:13" x14ac:dyDescent="0.25">
      <c r="C27" t="s">
        <v>14</v>
      </c>
    </row>
    <row r="28" spans="1:13" s="37" customFormat="1" x14ac:dyDescent="0.25">
      <c r="B28" s="51" t="s">
        <v>15</v>
      </c>
      <c r="C28" s="52" t="s">
        <v>20</v>
      </c>
      <c r="D28" s="52" t="s">
        <v>11</v>
      </c>
      <c r="E28" s="52" t="s">
        <v>17</v>
      </c>
      <c r="F28" s="52" t="s">
        <v>18</v>
      </c>
      <c r="G28" s="52" t="s">
        <v>19</v>
      </c>
      <c r="H28" s="52"/>
    </row>
    <row r="29" spans="1:13" s="37" customFormat="1" ht="17.25" x14ac:dyDescent="0.3">
      <c r="B29" s="51">
        <v>547</v>
      </c>
      <c r="C29" s="52"/>
      <c r="D29" s="52">
        <v>4500000</v>
      </c>
      <c r="E29" s="53">
        <f>D29/B29</f>
        <v>8226.6910420475324</v>
      </c>
      <c r="F29" s="53" t="e">
        <f>D29/C29</f>
        <v>#DIV/0!</v>
      </c>
      <c r="G29" s="53" t="e">
        <f>D29/#REF!</f>
        <v>#REF!</v>
      </c>
      <c r="H29" s="52">
        <f>C29/B29</f>
        <v>0</v>
      </c>
      <c r="I29" s="13"/>
    </row>
    <row r="30" spans="1:13" s="37" customFormat="1" ht="17.25" x14ac:dyDescent="0.3">
      <c r="B30" s="51">
        <v>716</v>
      </c>
      <c r="C30" s="52"/>
      <c r="D30" s="52">
        <v>4800000</v>
      </c>
      <c r="E30" s="53">
        <f>D30/B30</f>
        <v>6703.9106145251399</v>
      </c>
      <c r="F30" s="53" t="e">
        <f>D30/C30</f>
        <v>#DIV/0!</v>
      </c>
      <c r="G30" s="53" t="e">
        <f>D30/#REF!</f>
        <v>#REF!</v>
      </c>
      <c r="H30" s="52">
        <f>C30/B30</f>
        <v>0</v>
      </c>
      <c r="I30" s="13"/>
    </row>
    <row r="31" spans="1:13" s="37" customFormat="1" ht="17.25" x14ac:dyDescent="0.3">
      <c r="B31" s="51">
        <v>437</v>
      </c>
      <c r="C31" s="52"/>
      <c r="D31" s="52">
        <v>2800000</v>
      </c>
      <c r="E31" s="53">
        <f>D31/B31</f>
        <v>6407.322654462243</v>
      </c>
      <c r="F31" s="53"/>
      <c r="G31" s="53"/>
      <c r="H31" s="52"/>
      <c r="I31" s="13"/>
    </row>
    <row r="32" spans="1:13" s="37" customFormat="1" x14ac:dyDescent="0.25">
      <c r="B32" s="51">
        <v>500</v>
      </c>
      <c r="C32" s="52"/>
      <c r="D32" s="53">
        <v>3300000</v>
      </c>
      <c r="E32" s="53">
        <f>D32/B32</f>
        <v>6600</v>
      </c>
      <c r="F32" s="53" t="e">
        <f>D32/C32</f>
        <v>#DIV/0!</v>
      </c>
      <c r="G32" s="53" t="e">
        <f>D32/#REF!</f>
        <v>#REF!</v>
      </c>
      <c r="H32" s="52"/>
    </row>
    <row r="33" spans="1:8" s="37" customFormat="1" x14ac:dyDescent="0.25">
      <c r="B33" s="54"/>
      <c r="C33" s="55"/>
      <c r="D33" s="56"/>
      <c r="E33" s="56"/>
      <c r="F33" s="56"/>
      <c r="G33" s="56"/>
      <c r="H33" s="55"/>
    </row>
    <row r="34" spans="1:8" s="37" customFormat="1" x14ac:dyDescent="0.25">
      <c r="B34" s="57" t="s">
        <v>25</v>
      </c>
    </row>
    <row r="35" spans="1:8" s="37" customFormat="1" ht="15.75" x14ac:dyDescent="0.25">
      <c r="A35" s="58">
        <v>716</v>
      </c>
      <c r="B35" s="59">
        <v>3632720</v>
      </c>
      <c r="C35" s="52">
        <f t="shared" ref="C35:C39" si="0">B35/A35</f>
        <v>5073.6312849162014</v>
      </c>
      <c r="D35" s="53">
        <f>B15/C35</f>
        <v>1.3796824418066902</v>
      </c>
      <c r="E35" s="52"/>
      <c r="F35" s="52"/>
      <c r="H35" s="36"/>
    </row>
    <row r="36" spans="1:8" s="37" customFormat="1" ht="15.75" x14ac:dyDescent="0.25">
      <c r="A36" s="58">
        <v>457</v>
      </c>
      <c r="B36" s="59">
        <v>2500000</v>
      </c>
      <c r="C36" s="52">
        <f t="shared" si="0"/>
        <v>5470.4595185995622</v>
      </c>
      <c r="D36" s="53">
        <f>B15/C36</f>
        <v>1.2796000000000001</v>
      </c>
      <c r="E36" s="52"/>
      <c r="F36" s="52"/>
      <c r="H36" s="36"/>
    </row>
    <row r="37" spans="1:8" s="37" customFormat="1" ht="15.75" x14ac:dyDescent="0.25">
      <c r="A37" s="60"/>
      <c r="B37" s="51"/>
      <c r="C37" s="52"/>
      <c r="D37" s="53"/>
      <c r="E37" s="52"/>
      <c r="F37" s="52"/>
      <c r="H37" s="36"/>
    </row>
    <row r="38" spans="1:8" s="37" customFormat="1" ht="15.75" x14ac:dyDescent="0.25">
      <c r="A38" s="60"/>
      <c r="B38" s="51"/>
      <c r="C38" s="52"/>
      <c r="D38" s="53"/>
      <c r="E38" s="52"/>
      <c r="F38" s="52"/>
    </row>
    <row r="39" spans="1:8" x14ac:dyDescent="0.25">
      <c r="A39" s="8"/>
      <c r="B39" s="61"/>
      <c r="C39" s="52"/>
      <c r="D39" s="8"/>
      <c r="E39" s="8"/>
      <c r="F39" s="8"/>
    </row>
    <row r="40" spans="1:8" x14ac:dyDescent="0.25">
      <c r="A40" s="8"/>
      <c r="B40" s="61"/>
      <c r="C40" s="8"/>
      <c r="D40" s="8"/>
      <c r="E40" s="8"/>
      <c r="F40" s="8"/>
    </row>
    <row r="58" spans="3:4" x14ac:dyDescent="0.25">
      <c r="C58" s="6"/>
      <c r="D5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abSelected="1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2024-11-09T09:55:16Z</dcterms:modified>
</cp:coreProperties>
</file>