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RACPC Chinchpokli - RV-DSV\Rajeshree Nandkumar Pardeshi\"/>
    </mc:Choice>
  </mc:AlternateContent>
  <xr:revisionPtr revIDLastSave="0" documentId="13_ncr:1_{CE1A7FCE-CA5C-475B-BB14-0695D32ACCA4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7" i="4" l="1"/>
  <c r="Q4" i="4"/>
  <c r="P2" i="4"/>
  <c r="I20" i="4" l="1"/>
  <c r="H22" i="4" l="1"/>
  <c r="Q12" i="4" l="1"/>
  <c r="P12" i="4"/>
  <c r="P11" i="4"/>
  <c r="Q11" i="4" s="1"/>
  <c r="P10" i="4"/>
  <c r="P9" i="4"/>
  <c r="P8" i="4"/>
  <c r="Q7" i="4"/>
  <c r="P6" i="4"/>
  <c r="P5" i="4"/>
  <c r="P3" i="4"/>
  <c r="Q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<sst xmlns="http://schemas.openxmlformats.org/spreadsheetml/2006/main" count="29" uniqueCount="26">
  <si>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</si>
  <si>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</si>
  <si>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</si>
  <si>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</si>
  <si>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</si>
  <si>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</si>
  <si>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</si>
  <si>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</si>
  <si>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</si>
  <si>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</si>
  <si>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</si>
  <si>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</si>
  <si>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</si>
  <si>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ca</t>
  </si>
  <si>
    <t>adarsh nagar</t>
  </si>
  <si>
    <t>rate</t>
  </si>
  <si>
    <t>rate on ca</t>
  </si>
  <si>
    <t>Flat No. 505, 5th Floor, Wing - A, Siddhivinayak Darshan, Adarsh Nagar Ekta Samta Janta CHSL, J R Boricha Marg Char Rasta , Village - Lower Parel</t>
  </si>
  <si>
    <t>bua</t>
  </si>
  <si>
    <t>30.04.24</t>
  </si>
  <si>
    <t>18.04.24</t>
  </si>
  <si>
    <t>17.01.23</t>
  </si>
  <si>
    <t>81 to 83 lakhs</t>
  </si>
  <si>
    <t>29.03.23</t>
  </si>
  <si>
    <t>30.12.20</t>
  </si>
  <si>
    <t>part oc  - 2007 - recitification deed - pg no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</si>
</sst>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7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409575</xdr:colOff>
      <xdr:row>46</xdr:row>
      <xdr:rowOff>38100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50C3668-32C7-4BA2-9C72-7962434D24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087975" cy="834390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30</xdr:col>
      <xdr:colOff>409575</xdr:colOff>
      <xdr:row>48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D7A9435-30AB-4A3C-8AEA-9A24844F7D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8087975" cy="8143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409575</xdr:colOff>
      <xdr:row>43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BD2FDE2-31DE-47DA-B4A1-2877B66496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87975" cy="81438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49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C5D97A9-0286-4C4C-B0E8-C2C787CA3C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88963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29</xdr:col>
      <xdr:colOff>409575</xdr:colOff>
      <xdr:row>49</xdr:row>
      <xdr:rowOff>142875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B58B68D-EBFE-44EF-BC75-1A7951C9B4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8087975" cy="81438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2</xdr:row>
      <xdr:rowOff>0</xdr:rowOff>
    </xdr:from>
    <xdr:to>
      <xdr:col>20</xdr:col>
      <xdr:colOff>420350</xdr:colOff>
      <xdr:row>47</xdr:row>
      <xdr:rowOff>144091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8B1F597-B2FD-4F44-874F-9174791ED2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381000"/>
          <a:ext cx="8954750" cy="871659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46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29037D9-1A27-4709-9FB9-9695D6B521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64038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325086</xdr:colOff>
      <xdr:row>45</xdr:row>
      <xdr:rowOff>172644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353BA2E-80F5-4C8C-844C-5FF57C196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859486" cy="85546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R26" sqref="R2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6.285156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9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225.0573</v>
      </c>
      <c r="C2" s="4">
        <f>B2*1.2</f>
        <v>270.06876</v>
      </c>
      <c r="D2" s="4">
        <f t="shared" ref="D2:D13" si="2">C2*1.2</f>
        <v>324.08251200000001</v>
      </c>
      <c r="E2" s="16">
        <f t="shared" ref="E2:E13" si="3">R2</f>
        <v>4525000</v>
      </c>
      <c r="F2" s="10">
        <f t="shared" ref="F2:F13" si="4">ROUND((E2/B2),0)</f>
        <v>20106</v>
      </c>
      <c r="G2" s="10">
        <f t="shared" ref="G2:G13" si="5">ROUND((E2/C2),0)</f>
        <v>16755</v>
      </c>
      <c r="H2" s="10">
        <f t="shared" ref="H2:H13" si="6">ROUND((E2/D2),0)</f>
        <v>13962</v>
      </c>
      <c r="I2" s="4" t="e">
        <f>#REF!</f>
        <v>#REF!</v>
      </c>
      <c r="J2" s="4" t="str">
        <f t="shared" ref="J2:J13" si="7">S2</f>
        <v>30.04.24</v>
      </c>
      <c r="O2">
        <v>0</v>
      </c>
      <c r="P2">
        <f>25.09*10.764</f>
        <v>270.06876</v>
      </c>
      <c r="Q2">
        <f t="shared" ref="Q2:Q12" si="8">P2/1.2</f>
        <v>225.0573</v>
      </c>
      <c r="R2" s="2">
        <v>4525000</v>
      </c>
      <c r="S2" s="8" t="s">
        <v>19</v>
      </c>
      <c r="T2" s="8"/>
    </row>
    <row r="3" spans="1:20" x14ac:dyDescent="0.25">
      <c r="A3" s="4">
        <f t="shared" si="0"/>
        <v>0</v>
      </c>
      <c r="B3" s="4">
        <f t="shared" si="1"/>
        <v>225</v>
      </c>
      <c r="C3" s="4">
        <f t="shared" ref="C3:C15" si="9">B3*1.2</f>
        <v>270</v>
      </c>
      <c r="D3" s="4">
        <f t="shared" si="2"/>
        <v>324</v>
      </c>
      <c r="E3" s="16">
        <f t="shared" si="3"/>
        <v>4600000</v>
      </c>
      <c r="F3" s="10">
        <f t="shared" si="4"/>
        <v>20444</v>
      </c>
      <c r="G3" s="10">
        <f t="shared" si="5"/>
        <v>17037</v>
      </c>
      <c r="H3" s="10">
        <f t="shared" si="6"/>
        <v>14198</v>
      </c>
      <c r="I3" s="4" t="e">
        <f>#REF!</f>
        <v>#REF!</v>
      </c>
      <c r="J3" s="4" t="str">
        <f t="shared" si="7"/>
        <v>18.04.24</v>
      </c>
      <c r="O3">
        <v>0</v>
      </c>
      <c r="P3">
        <f t="shared" ref="P3:P12" si="10">O3/1.2</f>
        <v>0</v>
      </c>
      <c r="Q3">
        <v>225</v>
      </c>
      <c r="R3" s="2">
        <v>4600000</v>
      </c>
      <c r="S3" s="8" t="s">
        <v>20</v>
      </c>
      <c r="T3" s="8"/>
    </row>
    <row r="4" spans="1:20" x14ac:dyDescent="0.25">
      <c r="A4" s="4">
        <f t="shared" si="0"/>
        <v>0</v>
      </c>
      <c r="B4" s="4">
        <f t="shared" si="1"/>
        <v>225</v>
      </c>
      <c r="C4" s="4">
        <f t="shared" si="9"/>
        <v>270</v>
      </c>
      <c r="D4" s="4">
        <f t="shared" si="2"/>
        <v>324</v>
      </c>
      <c r="E4" s="16">
        <f t="shared" si="3"/>
        <v>4300000</v>
      </c>
      <c r="F4" s="10">
        <f t="shared" si="4"/>
        <v>19111</v>
      </c>
      <c r="G4" s="10">
        <f t="shared" si="5"/>
        <v>15926</v>
      </c>
      <c r="H4" s="10">
        <f t="shared" si="6"/>
        <v>13272</v>
      </c>
      <c r="I4" s="4" t="e">
        <f>#REF!</f>
        <v>#REF!</v>
      </c>
      <c r="J4" s="4" t="str">
        <f t="shared" si="7"/>
        <v>17.01.23</v>
      </c>
      <c r="O4">
        <v>0</v>
      </c>
      <c r="P4">
        <v>270</v>
      </c>
      <c r="Q4">
        <f>P4/1.2</f>
        <v>225</v>
      </c>
      <c r="R4" s="2">
        <v>4300000</v>
      </c>
      <c r="S4" s="8" t="s">
        <v>21</v>
      </c>
      <c r="T4" s="8"/>
    </row>
    <row r="5" spans="1:20" x14ac:dyDescent="0.25">
      <c r="A5" s="4">
        <f t="shared" si="0"/>
        <v>0</v>
      </c>
      <c r="B5" s="4">
        <f t="shared" si="1"/>
        <v>215</v>
      </c>
      <c r="C5" s="4">
        <f t="shared" si="9"/>
        <v>258</v>
      </c>
      <c r="D5" s="4">
        <f t="shared" si="2"/>
        <v>309.59999999999997</v>
      </c>
      <c r="E5" s="16">
        <f t="shared" si="3"/>
        <v>11500000</v>
      </c>
      <c r="F5" s="10">
        <f t="shared" si="4"/>
        <v>53488</v>
      </c>
      <c r="G5" s="10">
        <f t="shared" si="5"/>
        <v>44574</v>
      </c>
      <c r="H5" s="10">
        <f t="shared" si="6"/>
        <v>37145</v>
      </c>
      <c r="I5" s="4" t="e">
        <f>#REF!</f>
        <v>#REF!</v>
      </c>
      <c r="J5" s="4" t="str">
        <f t="shared" si="7"/>
        <v>adarsh nagar</v>
      </c>
      <c r="O5">
        <v>0</v>
      </c>
      <c r="P5">
        <f t="shared" si="10"/>
        <v>0</v>
      </c>
      <c r="Q5">
        <v>215</v>
      </c>
      <c r="R5" s="2">
        <v>11500000</v>
      </c>
      <c r="S5" s="8" t="s">
        <v>14</v>
      </c>
      <c r="T5" s="8"/>
    </row>
    <row r="6" spans="1:20" x14ac:dyDescent="0.25">
      <c r="A6" s="4">
        <f t="shared" si="0"/>
        <v>0</v>
      </c>
      <c r="B6" s="4">
        <f t="shared" si="1"/>
        <v>225</v>
      </c>
      <c r="C6" s="4">
        <f t="shared" si="9"/>
        <v>270</v>
      </c>
      <c r="D6" s="4">
        <f t="shared" si="2"/>
        <v>324</v>
      </c>
      <c r="E6" s="16">
        <f t="shared" si="3"/>
        <v>6500000</v>
      </c>
      <c r="F6" s="15">
        <f t="shared" si="4"/>
        <v>28889</v>
      </c>
      <c r="G6" s="10">
        <f t="shared" si="5"/>
        <v>24074</v>
      </c>
      <c r="H6" s="10">
        <f t="shared" si="6"/>
        <v>20062</v>
      </c>
      <c r="I6" s="4" t="e">
        <f>#REF!</f>
        <v>#REF!</v>
      </c>
      <c r="J6" s="4" t="str">
        <f t="shared" si="7"/>
        <v>30.12.20</v>
      </c>
      <c r="O6">
        <v>0</v>
      </c>
      <c r="P6">
        <f t="shared" si="10"/>
        <v>0</v>
      </c>
      <c r="Q6">
        <v>225</v>
      </c>
      <c r="R6" s="2">
        <v>6500000</v>
      </c>
      <c r="S6" s="8" t="s">
        <v>24</v>
      </c>
      <c r="T6" s="8"/>
    </row>
    <row r="7" spans="1:20" x14ac:dyDescent="0.25">
      <c r="A7" s="4">
        <f t="shared" si="0"/>
        <v>0</v>
      </c>
      <c r="B7" s="4">
        <f t="shared" si="1"/>
        <v>370.10219999999998</v>
      </c>
      <c r="C7" s="4">
        <f t="shared" si="9"/>
        <v>444.12263999999999</v>
      </c>
      <c r="D7" s="4">
        <f t="shared" si="2"/>
        <v>532.94716799999992</v>
      </c>
      <c r="E7" s="16">
        <f t="shared" si="3"/>
        <v>10500000</v>
      </c>
      <c r="F7" s="15">
        <f t="shared" si="4"/>
        <v>28371</v>
      </c>
      <c r="G7" s="10">
        <f t="shared" si="5"/>
        <v>23642</v>
      </c>
      <c r="H7" s="10">
        <f t="shared" si="6"/>
        <v>19702</v>
      </c>
      <c r="I7" s="4" t="e">
        <f>#REF!</f>
        <v>#REF!</v>
      </c>
      <c r="J7" s="4" t="str">
        <f t="shared" si="7"/>
        <v>29.03.23</v>
      </c>
      <c r="O7">
        <v>0</v>
      </c>
      <c r="P7">
        <f>41.26*10.764</f>
        <v>444.12263999999993</v>
      </c>
      <c r="Q7">
        <f t="shared" si="8"/>
        <v>370.10219999999998</v>
      </c>
      <c r="R7" s="2">
        <v>10500000</v>
      </c>
      <c r="S7" s="8" t="s">
        <v>23</v>
      </c>
      <c r="T7" s="8"/>
    </row>
    <row r="8" spans="1:20" x14ac:dyDescent="0.25">
      <c r="A8" s="4">
        <f t="shared" si="0"/>
        <v>0</v>
      </c>
      <c r="B8" s="4">
        <f t="shared" si="1"/>
        <v>225</v>
      </c>
      <c r="C8" s="4">
        <f t="shared" si="9"/>
        <v>270</v>
      </c>
      <c r="D8" s="4">
        <f t="shared" si="2"/>
        <v>324</v>
      </c>
      <c r="E8" s="16">
        <f t="shared" si="3"/>
        <v>6800000</v>
      </c>
      <c r="F8" s="15">
        <f t="shared" si="4"/>
        <v>30222</v>
      </c>
      <c r="G8" s="10">
        <f t="shared" si="5"/>
        <v>25185</v>
      </c>
      <c r="H8" s="10">
        <f t="shared" si="6"/>
        <v>20988</v>
      </c>
      <c r="I8" s="4" t="e">
        <f>#REF!</f>
        <v>#REF!</v>
      </c>
      <c r="J8" s="4">
        <f t="shared" si="7"/>
        <v>0</v>
      </c>
      <c r="O8">
        <v>0</v>
      </c>
      <c r="P8">
        <f t="shared" si="10"/>
        <v>0</v>
      </c>
      <c r="Q8">
        <v>225</v>
      </c>
      <c r="R8" s="2">
        <v>6800000</v>
      </c>
      <c r="S8" s="8"/>
      <c r="T8" s="8"/>
    </row>
    <row r="9" spans="1:20" x14ac:dyDescent="0.25">
      <c r="A9" s="4">
        <f t="shared" si="0"/>
        <v>0</v>
      </c>
      <c r="B9" s="4">
        <f t="shared" si="1"/>
        <v>252</v>
      </c>
      <c r="C9" s="4">
        <f t="shared" si="9"/>
        <v>302.39999999999998</v>
      </c>
      <c r="D9" s="4">
        <f t="shared" si="2"/>
        <v>362.87999999999994</v>
      </c>
      <c r="E9" s="16">
        <f t="shared" si="3"/>
        <v>8500000</v>
      </c>
      <c r="F9" s="10">
        <f t="shared" si="4"/>
        <v>33730</v>
      </c>
      <c r="G9" s="10">
        <f t="shared" si="5"/>
        <v>28108</v>
      </c>
      <c r="H9" s="10">
        <f t="shared" si="6"/>
        <v>23424</v>
      </c>
      <c r="I9" s="4" t="e">
        <f>#REF!</f>
        <v>#REF!</v>
      </c>
      <c r="J9" s="4">
        <f t="shared" si="7"/>
        <v>0</v>
      </c>
      <c r="O9">
        <v>0</v>
      </c>
      <c r="P9">
        <f t="shared" si="10"/>
        <v>0</v>
      </c>
      <c r="Q9">
        <v>252</v>
      </c>
      <c r="R9" s="2">
        <v>8500000</v>
      </c>
      <c r="S9" s="8"/>
      <c r="T9" s="8"/>
    </row>
    <row r="10" spans="1:20" x14ac:dyDescent="0.25">
      <c r="A10" s="4">
        <f t="shared" si="0"/>
        <v>0</v>
      </c>
      <c r="B10" s="4">
        <f t="shared" si="1"/>
        <v>270</v>
      </c>
      <c r="C10" s="4">
        <f t="shared" si="9"/>
        <v>324</v>
      </c>
      <c r="D10" s="4">
        <f t="shared" si="2"/>
        <v>388.8</v>
      </c>
      <c r="E10" s="16">
        <f t="shared" si="3"/>
        <v>8700000</v>
      </c>
      <c r="F10" s="15">
        <f t="shared" si="4"/>
        <v>32222</v>
      </c>
      <c r="G10" s="10">
        <f t="shared" si="5"/>
        <v>26852</v>
      </c>
      <c r="H10" s="10">
        <f t="shared" si="6"/>
        <v>22377</v>
      </c>
      <c r="I10" s="4" t="e">
        <f>#REF!</f>
        <v>#REF!</v>
      </c>
      <c r="J10" s="4">
        <f t="shared" si="7"/>
        <v>0</v>
      </c>
      <c r="O10">
        <v>0</v>
      </c>
      <c r="P10">
        <f t="shared" si="10"/>
        <v>0</v>
      </c>
      <c r="Q10">
        <v>270</v>
      </c>
      <c r="R10" s="2">
        <v>8700000</v>
      </c>
      <c r="S10" s="8"/>
      <c r="T10" s="8"/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16">
        <f t="shared" si="3"/>
        <v>0</v>
      </c>
      <c r="F11" s="10" t="e">
        <f t="shared" si="4"/>
        <v>#DIV/0!</v>
      </c>
      <c r="G11" s="10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10"/>
        <v>0</v>
      </c>
      <c r="Q11">
        <f t="shared" si="8"/>
        <v>0</v>
      </c>
      <c r="R11" s="2">
        <v>0</v>
      </c>
      <c r="S11" s="8"/>
      <c r="T11" s="8"/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16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10"/>
        <v>0</v>
      </c>
      <c r="Q12">
        <f t="shared" si="8"/>
        <v>0</v>
      </c>
      <c r="R12" s="2">
        <v>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16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1">O13/1.2</f>
        <v>0</v>
      </c>
      <c r="Q13">
        <f t="shared" ref="Q13" si="12">P13/1.2</f>
        <v>0</v>
      </c>
      <c r="R13" s="2">
        <v>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3">C14*1.2</f>
        <v>0</v>
      </c>
      <c r="E14" s="16">
        <f t="shared" ref="E14:E15" si="14">R14</f>
        <v>0</v>
      </c>
      <c r="F14" s="10" t="e">
        <f t="shared" ref="F14:F15" si="15">ROUND((E14/B14),0)</f>
        <v>#DIV/0!</v>
      </c>
      <c r="G14" s="10" t="e">
        <f t="shared" ref="G14:G15" si="16">ROUND((E14/C14),0)</f>
        <v>#DIV/0!</v>
      </c>
      <c r="H14" s="10" t="e">
        <f t="shared" ref="H14:H15" si="17">ROUND((E14/D14),0)</f>
        <v>#DIV/0!</v>
      </c>
      <c r="I14" s="4" t="e">
        <f>#REF!</f>
        <v>#REF!</v>
      </c>
      <c r="J14" s="4">
        <f t="shared" ref="J14:J15" si="18">S14</f>
        <v>0</v>
      </c>
      <c r="O14">
        <v>0</v>
      </c>
      <c r="P14">
        <f t="shared" ref="P14:P15" si="19">O14/1.2</f>
        <v>0</v>
      </c>
      <c r="Q14">
        <f t="shared" ref="Q14:Q15" si="20">P14/1.2</f>
        <v>0</v>
      </c>
      <c r="R14" s="2">
        <v>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3"/>
        <v>0</v>
      </c>
      <c r="E15" s="5">
        <f t="shared" si="14"/>
        <v>0</v>
      </c>
      <c r="F15" s="10" t="e">
        <f t="shared" si="15"/>
        <v>#DIV/0!</v>
      </c>
      <c r="G15" s="4" t="e">
        <f t="shared" si="16"/>
        <v>#DIV/0!</v>
      </c>
      <c r="H15" s="4" t="e">
        <f t="shared" si="17"/>
        <v>#DIV/0!</v>
      </c>
      <c r="I15" s="4" t="e">
        <f>#REF!</f>
        <v>#REF!</v>
      </c>
      <c r="J15" s="4">
        <f t="shared" si="18"/>
        <v>0</v>
      </c>
      <c r="O15">
        <v>0</v>
      </c>
      <c r="P15">
        <f t="shared" si="19"/>
        <v>0</v>
      </c>
      <c r="Q15">
        <f t="shared" si="20"/>
        <v>0</v>
      </c>
      <c r="R15" s="2">
        <v>0</v>
      </c>
      <c r="S15" s="8"/>
      <c r="T15" s="8"/>
    </row>
    <row r="18" spans="7:24" x14ac:dyDescent="0.25">
      <c r="G18" t="s">
        <v>17</v>
      </c>
    </row>
    <row r="19" spans="7:24" x14ac:dyDescent="0.25">
      <c r="G19" t="s">
        <v>13</v>
      </c>
      <c r="H19">
        <v>225</v>
      </c>
    </row>
    <row r="20" spans="7:24" x14ac:dyDescent="0.25">
      <c r="G20" t="s">
        <v>18</v>
      </c>
      <c r="H20">
        <v>275</v>
      </c>
      <c r="I20">
        <f>H20/H19</f>
        <v>1.2222222222222223</v>
      </c>
    </row>
    <row r="21" spans="7:24" x14ac:dyDescent="0.25">
      <c r="G21" t="s">
        <v>15</v>
      </c>
      <c r="H21">
        <v>29000</v>
      </c>
    </row>
    <row r="22" spans="7:24" x14ac:dyDescent="0.25">
      <c r="G22" s="6" t="s">
        <v>16</v>
      </c>
      <c r="H22" s="6">
        <f>H21*H19</f>
        <v>6525000</v>
      </c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G25" t="s">
        <v>22</v>
      </c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G26" t="s">
        <v>25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G27" s="11"/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3" sqref="G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2024-11-14T06:29:02Z</dcterms:modified>
</cp:coreProperties>
</file>