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Parola Road\Manikrao H Gavit\"/>
    </mc:Choice>
  </mc:AlternateContent>
  <xr:revisionPtr revIDLastSave="0" documentId="13_ncr:1_{9577222B-65C0-4D40-9CD5-28AC397580E4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40" i="4" l="1"/>
  <c r="R31" i="4"/>
  <c r="Q37" i="4"/>
  <c r="Q36" i="4"/>
  <c r="Q35" i="4"/>
  <c r="Q34" i="4"/>
  <c r="Q33" i="4"/>
  <c r="Q32" i="4"/>
  <c r="Q31" i="4"/>
  <c r="Q30" i="4"/>
  <c r="Q29" i="4"/>
  <c r="Q28" i="4"/>
  <c r="Q27" i="4"/>
  <c r="Q26" i="4"/>
  <c r="Q38" i="4" l="1"/>
  <c r="O21" i="4"/>
  <c r="I21" i="4"/>
  <c r="P6" i="4" l="1"/>
  <c r="P5" i="4"/>
  <c r="P4" i="4"/>
  <c r="J19" i="4"/>
  <c r="Q12" i="4" l="1"/>
  <c r="P12" i="4"/>
  <c r="P11" i="4"/>
  <c r="P10" i="4"/>
  <c r="Q9" i="4"/>
  <c r="P8" i="4"/>
  <c r="P7" i="4"/>
  <c r="Q6" i="4"/>
  <c r="Q5" i="4"/>
  <c r="Q4" i="4"/>
  <c r="P3" i="4"/>
  <c r="Q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<sst xmlns="http://schemas.openxmlformats.org/spreadsheetml/2006/main" count="30" uniqueCount="27">
  <si>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</si>
  <si>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</si>
  <si>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</si>
  <si>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</si>
  <si>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</si>
  <si>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</si>
  <si>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</si>
  <si>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</si>
  <si>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</si>
  <si>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</si>
  <si>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</si>
  <si>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</si>
  <si>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</si>
  <si>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602, 6th Floor, Bhima, Worli Sagar CHSL, 68-69 Sir Pochkhanwala Road, Worli, Mumbai, 400030,</t>
  </si>
  <si>
    <t>Mortgage - 2018 - 2.97 cr.</t>
  </si>
  <si>
    <t>ca - soc. Ltr</t>
  </si>
  <si>
    <t>bua - soc ltr</t>
  </si>
  <si>
    <t>fmv</t>
  </si>
  <si>
    <t>sold out</t>
  </si>
  <si>
    <t>oc - 1992</t>
  </si>
  <si>
    <t>13.06.24</t>
  </si>
  <si>
    <t>14.03.24</t>
  </si>
  <si>
    <t>10.02.23</t>
  </si>
  <si>
    <t xml:space="preserve"> 28.03.22</t>
  </si>
  <si>
    <t>Previous report  - 2021 - vastukala</t>
  </si>
  <si>
    <t>rate on bua</t>
  </si>
  <si>
    <t>mca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</si>
</sst>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4" fontId="0" fillId="2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20</xdr:row>
      <xdr:rowOff>32253</xdr:rowOff>
    </xdr:from>
    <xdr:to>
      <xdr:col>27</xdr:col>
      <xdr:colOff>447675</xdr:colOff>
      <xdr:row>35</xdr:row>
      <xdr:rowOff>19741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4B0E5F-3A85-4CA8-9E84-EA8CE01E9E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10850" y="4413753"/>
          <a:ext cx="5734050" cy="284498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391771</xdr:colOff>
      <xdr:row>46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B9A957-04FE-4B97-9301-0329B18DE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26171" cy="865943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315560</xdr:colOff>
      <xdr:row>44</xdr:row>
      <xdr:rowOff>20196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5F51BB-5C0E-4283-B0A2-4C65E5240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49960" cy="821169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220382</xdr:colOff>
      <xdr:row>45</xdr:row>
      <xdr:rowOff>105922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904730-9C3A-4035-9BE5-F46ADA255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364382" cy="822122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439402</xdr:colOff>
      <xdr:row>51</xdr:row>
      <xdr:rowOff>29775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A4FA21-99C6-4B2A-AD2A-FB98C312B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73802" cy="86022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238125</xdr:colOff>
      <xdr:row>51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E38144-0EB8-42AA-BEBA-E7A44713E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553325" cy="96393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50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A2242E-81CD-41EF-841F-0F51BBE02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0678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12</xdr:col>
      <xdr:colOff>238125</xdr:colOff>
      <xdr:row>55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EB50B4-F5B1-4DCF-BFD0-A1D1C393A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7553325" cy="92106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18</xdr:col>
      <xdr:colOff>238125</xdr:colOff>
      <xdr:row>47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146D933-1436-40F6-BEF2-F1FF4BFA9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7553325" cy="90678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401297</xdr:colOff>
      <xdr:row>46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AC3121-20B7-4905-A7EE-8776B0F05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35697" cy="868801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372718</xdr:colOff>
      <xdr:row>46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EB764F-FBB7-4782-A465-D42669782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07118" cy="86689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0"/>
  <sheetViews>
    <sheetView tabSelected="1" topLeftCell="E1" zoomScaleNormal="100" workbookViewId="0">
      <selection activeCell="Q12" sqref="Q1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8.57031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1166.6666666666667</v>
      </c>
      <c r="C2" s="4">
        <f>B2*1.2</f>
        <v>1400</v>
      </c>
      <c r="D2" s="4">
        <f t="shared" ref="D2:D13" si="2">C2*1.2</f>
        <v>1680</v>
      </c>
      <c r="E2" s="5">
        <f t="shared" ref="E2:E13" si="3">R2</f>
        <v>60000000</v>
      </c>
      <c r="F2" s="10">
        <f t="shared" ref="F2:F13" si="4">ROUND((E2/B2),0)</f>
        <v>51429</v>
      </c>
      <c r="G2" s="10">
        <f t="shared" ref="G2:G13" si="5">ROUND((E2/C2),0)</f>
        <v>42857</v>
      </c>
      <c r="H2" s="10">
        <f t="shared" ref="H2:H13" si="6">ROUND((E2/D2),0)</f>
        <v>35714</v>
      </c>
      <c r="I2" s="4" t="e">
        <f>#REF!</f>
        <v>#REF!</v>
      </c>
      <c r="J2" s="4" t="str">
        <f t="shared" ref="J2:J13" si="7">S2</f>
        <v>sold out</v>
      </c>
      <c r="O2">
        <v>0</v>
      </c>
      <c r="P2">
        <v>1400</v>
      </c>
      <c r="Q2">
        <f t="shared" ref="Q2:Q12" si="8">P2/1.2</f>
        <v>1166.6666666666667</v>
      </c>
      <c r="R2" s="15">
        <v>60000000</v>
      </c>
      <c r="S2" s="11" t="s">
        <v>18</v>
      </c>
      <c r="T2" s="8"/>
    </row>
    <row r="3" spans="1:20" x14ac:dyDescent="0.25">
      <c r="A3" s="4">
        <f t="shared" si="0"/>
        <v>0</v>
      </c>
      <c r="B3" s="4">
        <f t="shared" si="1"/>
        <v>949</v>
      </c>
      <c r="C3" s="4">
        <f t="shared" ref="C3:C15" si="9">B3*1.2</f>
        <v>1138.8</v>
      </c>
      <c r="D3" s="4">
        <f t="shared" si="2"/>
        <v>1366.56</v>
      </c>
      <c r="E3" s="5">
        <f t="shared" si="3"/>
        <v>52500000</v>
      </c>
      <c r="F3" s="10">
        <f t="shared" si="4"/>
        <v>55321</v>
      </c>
      <c r="G3" s="10">
        <f t="shared" si="5"/>
        <v>46101</v>
      </c>
      <c r="H3" s="10">
        <f t="shared" si="6"/>
        <v>38418</v>
      </c>
      <c r="I3" s="4" t="e">
        <f>#REF!</f>
        <v>#REF!</v>
      </c>
      <c r="J3" s="4">
        <f t="shared" si="7"/>
        <v>0</v>
      </c>
      <c r="O3">
        <v>0</v>
      </c>
      <c r="P3">
        <f t="shared" ref="P3:P12" si="10">O3/1.2</f>
        <v>0</v>
      </c>
      <c r="Q3">
        <v>949</v>
      </c>
      <c r="R3" s="2">
        <v>52500000</v>
      </c>
      <c r="S3" s="8"/>
      <c r="T3" s="8"/>
    </row>
    <row r="4" spans="1:20" x14ac:dyDescent="0.25">
      <c r="A4" s="4">
        <f t="shared" si="0"/>
        <v>0</v>
      </c>
      <c r="B4" s="4">
        <f t="shared" si="1"/>
        <v>950.37149999999997</v>
      </c>
      <c r="C4" s="4">
        <f t="shared" si="9"/>
        <v>1140.4458</v>
      </c>
      <c r="D4" s="4">
        <f t="shared" si="2"/>
        <v>1368.53496</v>
      </c>
      <c r="E4" s="5">
        <f t="shared" si="3"/>
        <v>42000000</v>
      </c>
      <c r="F4" s="10">
        <f t="shared" si="4"/>
        <v>44193</v>
      </c>
      <c r="G4" s="10">
        <f t="shared" si="5"/>
        <v>36828</v>
      </c>
      <c r="H4" s="10">
        <f t="shared" si="6"/>
        <v>30690</v>
      </c>
      <c r="I4" s="4" t="e">
        <f>#REF!</f>
        <v>#REF!</v>
      </c>
      <c r="J4" s="4" t="str">
        <f t="shared" si="7"/>
        <v>13.06.24</v>
      </c>
      <c r="O4">
        <v>0</v>
      </c>
      <c r="P4">
        <f>105.95*10.764</f>
        <v>1140.4458</v>
      </c>
      <c r="Q4">
        <f t="shared" si="8"/>
        <v>950.37149999999997</v>
      </c>
      <c r="R4" s="2">
        <v>42000000</v>
      </c>
      <c r="S4" s="8" t="s">
        <v>20</v>
      </c>
      <c r="T4" s="8">
        <v>5</v>
      </c>
    </row>
    <row r="5" spans="1:20" x14ac:dyDescent="0.25">
      <c r="A5" s="4">
        <f t="shared" si="0"/>
        <v>0</v>
      </c>
      <c r="B5" s="4">
        <f t="shared" si="1"/>
        <v>950.37149999999997</v>
      </c>
      <c r="C5" s="4">
        <f t="shared" si="9"/>
        <v>1140.4458</v>
      </c>
      <c r="D5" s="4">
        <f t="shared" si="2"/>
        <v>1368.53496</v>
      </c>
      <c r="E5" s="5">
        <f t="shared" si="3"/>
        <v>46100000</v>
      </c>
      <c r="F5" s="10">
        <f t="shared" si="4"/>
        <v>48507</v>
      </c>
      <c r="G5" s="10">
        <f t="shared" si="5"/>
        <v>40423</v>
      </c>
      <c r="H5" s="10">
        <f t="shared" si="6"/>
        <v>33686</v>
      </c>
      <c r="I5" s="4" t="e">
        <f>#REF!</f>
        <v>#REF!</v>
      </c>
      <c r="J5" s="4" t="str">
        <f t="shared" si="7"/>
        <v>14.03.24</v>
      </c>
      <c r="O5">
        <v>0</v>
      </c>
      <c r="P5">
        <f>105.95*10.764</f>
        <v>1140.4458</v>
      </c>
      <c r="Q5">
        <f t="shared" si="8"/>
        <v>950.37149999999997</v>
      </c>
      <c r="R5" s="2">
        <v>46100000</v>
      </c>
      <c r="S5" s="8" t="s">
        <v>21</v>
      </c>
      <c r="T5" s="8">
        <v>10</v>
      </c>
    </row>
    <row r="6" spans="1:20" x14ac:dyDescent="0.25">
      <c r="A6" s="4">
        <f t="shared" si="0"/>
        <v>0</v>
      </c>
      <c r="B6" s="4">
        <f t="shared" si="1"/>
        <v>950.37149999999997</v>
      </c>
      <c r="C6" s="4">
        <f t="shared" si="9"/>
        <v>1140.4458</v>
      </c>
      <c r="D6" s="4">
        <f t="shared" si="2"/>
        <v>1368.53496</v>
      </c>
      <c r="E6" s="5">
        <f t="shared" si="3"/>
        <v>37500000</v>
      </c>
      <c r="F6" s="10">
        <f t="shared" si="4"/>
        <v>39458</v>
      </c>
      <c r="G6" s="10">
        <f t="shared" si="5"/>
        <v>32882</v>
      </c>
      <c r="H6" s="10">
        <f t="shared" si="6"/>
        <v>27402</v>
      </c>
      <c r="I6" s="4" t="e">
        <f>#REF!</f>
        <v>#REF!</v>
      </c>
      <c r="J6" s="4" t="str">
        <f t="shared" si="7"/>
        <v>10.02.23</v>
      </c>
      <c r="O6">
        <v>0</v>
      </c>
      <c r="P6">
        <f>105.95*10.764</f>
        <v>1140.4458</v>
      </c>
      <c r="Q6">
        <f t="shared" si="8"/>
        <v>950.37149999999997</v>
      </c>
      <c r="R6" s="2">
        <v>37500000</v>
      </c>
      <c r="S6" s="8" t="s">
        <v>22</v>
      </c>
      <c r="T6" s="8">
        <v>5</v>
      </c>
    </row>
    <row r="7" spans="1:20" x14ac:dyDescent="0.25">
      <c r="A7" s="4">
        <f t="shared" si="0"/>
        <v>0</v>
      </c>
      <c r="B7" s="4">
        <f t="shared" si="1"/>
        <v>950</v>
      </c>
      <c r="C7" s="4">
        <f t="shared" si="9"/>
        <v>1140</v>
      </c>
      <c r="D7" s="4">
        <f t="shared" si="2"/>
        <v>1368</v>
      </c>
      <c r="E7" s="5">
        <f t="shared" si="3"/>
        <v>52500000</v>
      </c>
      <c r="F7" s="10">
        <f t="shared" si="4"/>
        <v>55263</v>
      </c>
      <c r="G7" s="10">
        <f t="shared" si="5"/>
        <v>46053</v>
      </c>
      <c r="H7" s="10">
        <f t="shared" si="6"/>
        <v>38377</v>
      </c>
      <c r="I7" s="4" t="e">
        <f>#REF!</f>
        <v>#REF!</v>
      </c>
      <c r="J7" s="4" t="str">
        <f t="shared" si="7"/>
        <v xml:space="preserve"> 28.03.22</v>
      </c>
      <c r="O7">
        <v>0</v>
      </c>
      <c r="P7">
        <f t="shared" si="10"/>
        <v>0</v>
      </c>
      <c r="Q7">
        <v>950</v>
      </c>
      <c r="R7" s="2">
        <v>52500000</v>
      </c>
      <c r="S7" s="8" t="s">
        <v>23</v>
      </c>
      <c r="T7" s="8">
        <v>1</v>
      </c>
    </row>
    <row r="8" spans="1:20" x14ac:dyDescent="0.25">
      <c r="A8" s="4">
        <f t="shared" si="0"/>
        <v>0</v>
      </c>
      <c r="B8" s="4">
        <f t="shared" si="1"/>
        <v>1200</v>
      </c>
      <c r="C8" s="4">
        <f t="shared" si="9"/>
        <v>1440</v>
      </c>
      <c r="D8" s="4">
        <f t="shared" si="2"/>
        <v>1728</v>
      </c>
      <c r="E8" s="5">
        <f t="shared" si="3"/>
        <v>75000000</v>
      </c>
      <c r="F8" s="10">
        <f t="shared" si="4"/>
        <v>62500</v>
      </c>
      <c r="G8" s="10">
        <f t="shared" si="5"/>
        <v>52083</v>
      </c>
      <c r="H8" s="10">
        <f t="shared" si="6"/>
        <v>43403</v>
      </c>
      <c r="I8" s="4" t="e">
        <f>#REF!</f>
        <v>#REF!</v>
      </c>
      <c r="J8" s="4">
        <f t="shared" si="7"/>
        <v>0</v>
      </c>
      <c r="O8">
        <v>0</v>
      </c>
      <c r="P8">
        <f t="shared" si="10"/>
        <v>0</v>
      </c>
      <c r="Q8">
        <v>1200</v>
      </c>
      <c r="R8" s="2">
        <v>75000000</v>
      </c>
      <c r="S8" s="8"/>
      <c r="T8" s="8"/>
    </row>
    <row r="9" spans="1:20" x14ac:dyDescent="0.25">
      <c r="A9" s="4">
        <f t="shared" si="0"/>
        <v>0</v>
      </c>
      <c r="B9" s="4">
        <f t="shared" si="1"/>
        <v>1083.3333333333335</v>
      </c>
      <c r="C9" s="4">
        <f t="shared" si="9"/>
        <v>1300.0000000000002</v>
      </c>
      <c r="D9" s="4">
        <f t="shared" si="2"/>
        <v>1560.0000000000002</v>
      </c>
      <c r="E9" s="5">
        <f t="shared" si="3"/>
        <v>62500000</v>
      </c>
      <c r="F9" s="10">
        <f t="shared" si="4"/>
        <v>57692</v>
      </c>
      <c r="G9" s="10">
        <f t="shared" si="5"/>
        <v>48077</v>
      </c>
      <c r="H9" s="10">
        <f t="shared" si="6"/>
        <v>40064</v>
      </c>
      <c r="I9" s="4" t="e">
        <f>#REF!</f>
        <v>#REF!</v>
      </c>
      <c r="J9" s="4">
        <f t="shared" si="7"/>
        <v>0</v>
      </c>
      <c r="O9">
        <v>0</v>
      </c>
      <c r="P9">
        <v>1300</v>
      </c>
      <c r="Q9">
        <f t="shared" si="8"/>
        <v>1083.3333333333335</v>
      </c>
      <c r="R9" s="2">
        <v>62500000</v>
      </c>
      <c r="S9" s="8"/>
      <c r="T9" s="8"/>
    </row>
    <row r="10" spans="1:20" x14ac:dyDescent="0.25">
      <c r="A10" s="4">
        <f t="shared" si="0"/>
        <v>0</v>
      </c>
      <c r="B10" s="4">
        <f t="shared" si="1"/>
        <v>1100</v>
      </c>
      <c r="C10" s="4">
        <f t="shared" si="9"/>
        <v>1320</v>
      </c>
      <c r="D10" s="4">
        <f t="shared" si="2"/>
        <v>1584</v>
      </c>
      <c r="E10" s="5">
        <f t="shared" si="3"/>
        <v>65000000</v>
      </c>
      <c r="F10" s="10">
        <f t="shared" si="4"/>
        <v>59091</v>
      </c>
      <c r="G10" s="10">
        <f t="shared" si="5"/>
        <v>49242</v>
      </c>
      <c r="H10" s="10">
        <f t="shared" si="6"/>
        <v>41035</v>
      </c>
      <c r="I10" s="4" t="e">
        <f>#REF!</f>
        <v>#REF!</v>
      </c>
      <c r="J10" s="4">
        <f t="shared" si="7"/>
        <v>0</v>
      </c>
      <c r="O10">
        <v>0</v>
      </c>
      <c r="P10">
        <f t="shared" si="10"/>
        <v>0</v>
      </c>
      <c r="Q10">
        <v>1100</v>
      </c>
      <c r="R10" s="2">
        <v>65000000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1075</v>
      </c>
      <c r="C11" s="4">
        <f t="shared" si="9"/>
        <v>1290</v>
      </c>
      <c r="D11" s="4">
        <f t="shared" si="2"/>
        <v>1548</v>
      </c>
      <c r="E11" s="5">
        <f t="shared" si="3"/>
        <v>55000000</v>
      </c>
      <c r="F11" s="10">
        <f t="shared" si="4"/>
        <v>51163</v>
      </c>
      <c r="G11" s="10">
        <f t="shared" si="5"/>
        <v>42636</v>
      </c>
      <c r="H11" s="10">
        <f t="shared" si="6"/>
        <v>35530</v>
      </c>
      <c r="I11" s="4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v>1075</v>
      </c>
      <c r="R11" s="2">
        <v>55000000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f t="shared" si="8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H17" t="s">
        <v>13</v>
      </c>
    </row>
    <row r="18" spans="7:24" x14ac:dyDescent="0.25">
      <c r="H18" t="s">
        <v>15</v>
      </c>
      <c r="I18">
        <v>950</v>
      </c>
    </row>
    <row r="19" spans="7:24" x14ac:dyDescent="0.25">
      <c r="H19" t="s">
        <v>16</v>
      </c>
      <c r="I19">
        <v>1140</v>
      </c>
      <c r="J19">
        <f>I19/I18</f>
        <v>1.2</v>
      </c>
      <c r="W19" t="s">
        <v>24</v>
      </c>
    </row>
    <row r="20" spans="7:24" x14ac:dyDescent="0.25">
      <c r="H20" t="s">
        <v>25</v>
      </c>
      <c r="I20">
        <v>46000</v>
      </c>
    </row>
    <row r="21" spans="7:24" x14ac:dyDescent="0.25">
      <c r="H21" t="s">
        <v>17</v>
      </c>
      <c r="I21">
        <f>I20*I19</f>
        <v>52440000</v>
      </c>
      <c r="O21">
        <f>I21/49600000</f>
        <v>1.0572580645161291</v>
      </c>
    </row>
    <row r="22" spans="7:24" x14ac:dyDescent="0.25">
      <c r="G22" s="6"/>
      <c r="H22" s="6"/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I25" t="s">
        <v>19</v>
      </c>
      <c r="O25" t="s">
        <v>26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O26">
        <v>8</v>
      </c>
      <c r="P26" s="11">
        <v>5.84</v>
      </c>
      <c r="Q26" s="11">
        <f>P26*O26</f>
        <v>46.72</v>
      </c>
      <c r="R26" s="11"/>
      <c r="T26" s="11"/>
      <c r="U26" s="11"/>
      <c r="V26" s="11"/>
      <c r="W26" s="11"/>
      <c r="X26" s="11"/>
    </row>
    <row r="27" spans="7:24" x14ac:dyDescent="0.25">
      <c r="H27" t="s">
        <v>14</v>
      </c>
      <c r="O27">
        <v>10.06</v>
      </c>
      <c r="P27" s="11">
        <v>9.7799999999999994</v>
      </c>
      <c r="Q27" s="11">
        <f t="shared" ref="Q27:Q37" si="21">P27*O27</f>
        <v>98.386799999999994</v>
      </c>
      <c r="R27" s="11">
        <v>97</v>
      </c>
      <c r="T27" s="11"/>
      <c r="U27" s="11"/>
      <c r="V27" s="11"/>
      <c r="W27" s="11"/>
      <c r="X27" s="11"/>
    </row>
    <row r="28" spans="7:24" x14ac:dyDescent="0.25">
      <c r="O28">
        <v>18.22</v>
      </c>
      <c r="P28" s="11">
        <v>9.6999999999999993</v>
      </c>
      <c r="Q28" s="11">
        <f t="shared" si="21"/>
        <v>176.73399999999998</v>
      </c>
      <c r="R28" s="12"/>
      <c r="T28" s="12"/>
      <c r="U28" s="12"/>
      <c r="V28" s="11"/>
      <c r="W28" s="11"/>
      <c r="X28" s="11"/>
    </row>
    <row r="29" spans="7:24" x14ac:dyDescent="0.25">
      <c r="O29">
        <v>23.17</v>
      </c>
      <c r="P29" s="11">
        <v>11.8</v>
      </c>
      <c r="Q29" s="11">
        <f t="shared" si="21"/>
        <v>273.40600000000006</v>
      </c>
      <c r="R29" s="11"/>
      <c r="T29" s="11"/>
      <c r="U29" s="11"/>
      <c r="V29" s="11"/>
      <c r="W29" s="11"/>
      <c r="X29" s="11"/>
    </row>
    <row r="30" spans="7:24" x14ac:dyDescent="0.25">
      <c r="O30">
        <v>4.25</v>
      </c>
      <c r="P30" s="11">
        <v>3.43</v>
      </c>
      <c r="Q30" s="11">
        <f t="shared" si="21"/>
        <v>14.577500000000001</v>
      </c>
      <c r="R30" s="11"/>
      <c r="T30" s="11"/>
      <c r="U30" s="11"/>
      <c r="V30" s="11"/>
      <c r="W30" s="11"/>
      <c r="X30" s="11"/>
    </row>
    <row r="31" spans="7:24" x14ac:dyDescent="0.25">
      <c r="O31">
        <v>11.78</v>
      </c>
      <c r="P31" s="11">
        <v>10.67</v>
      </c>
      <c r="Q31" s="11">
        <f t="shared" si="21"/>
        <v>125.6926</v>
      </c>
      <c r="R31" s="11">
        <f>129/O31</f>
        <v>10.950764006791172</v>
      </c>
      <c r="T31" s="11"/>
      <c r="U31" s="11"/>
      <c r="V31" s="11"/>
      <c r="W31" s="11"/>
      <c r="X31" s="11"/>
    </row>
    <row r="32" spans="7:24" x14ac:dyDescent="0.25">
      <c r="O32">
        <v>3.07</v>
      </c>
      <c r="P32" s="11">
        <v>1.82</v>
      </c>
      <c r="Q32" s="11">
        <f t="shared" si="21"/>
        <v>5.5873999999999997</v>
      </c>
      <c r="R32" s="11"/>
      <c r="S32" s="6"/>
      <c r="T32" s="11"/>
      <c r="U32" s="11"/>
      <c r="V32" s="11"/>
      <c r="W32" s="11"/>
      <c r="X32" s="11"/>
    </row>
    <row r="33" spans="15:24" x14ac:dyDescent="0.25">
      <c r="O33">
        <v>7.9</v>
      </c>
      <c r="P33" s="11">
        <v>4.1100000000000003</v>
      </c>
      <c r="Q33" s="11">
        <f t="shared" si="21"/>
        <v>32.469000000000001</v>
      </c>
      <c r="R33" s="11"/>
      <c r="S33" s="6"/>
      <c r="T33" s="11"/>
      <c r="U33" s="11"/>
      <c r="V33" s="11"/>
      <c r="W33" s="11"/>
      <c r="X33" s="11"/>
    </row>
    <row r="34" spans="15:24" x14ac:dyDescent="0.25">
      <c r="O34">
        <v>11.68</v>
      </c>
      <c r="P34" s="11">
        <v>14.17</v>
      </c>
      <c r="Q34" s="11">
        <f t="shared" si="21"/>
        <v>165.50559999999999</v>
      </c>
      <c r="R34" s="11"/>
    </row>
    <row r="35" spans="15:24" x14ac:dyDescent="0.25">
      <c r="O35">
        <v>4.68</v>
      </c>
      <c r="P35" s="11">
        <v>3.23</v>
      </c>
      <c r="Q35" s="11">
        <f t="shared" si="21"/>
        <v>15.116399999999999</v>
      </c>
      <c r="R35" s="11"/>
      <c r="T35" s="6"/>
    </row>
    <row r="36" spans="15:24" x14ac:dyDescent="0.25">
      <c r="O36">
        <v>7.9</v>
      </c>
      <c r="P36" s="11">
        <v>4.1100000000000003</v>
      </c>
      <c r="Q36" s="11">
        <f t="shared" si="21"/>
        <v>32.469000000000001</v>
      </c>
      <c r="R36" s="11"/>
      <c r="S36" s="6"/>
    </row>
    <row r="37" spans="15:24" x14ac:dyDescent="0.25">
      <c r="O37">
        <v>7.75</v>
      </c>
      <c r="P37" s="11">
        <v>3.72</v>
      </c>
      <c r="Q37" s="11">
        <f t="shared" si="21"/>
        <v>28.830000000000002</v>
      </c>
    </row>
    <row r="38" spans="15:24" x14ac:dyDescent="0.25">
      <c r="Q38" s="11">
        <f>SUM(Q26:Q37)</f>
        <v>1015.4943000000001</v>
      </c>
    </row>
    <row r="40" spans="15:24" x14ac:dyDescent="0.25">
      <c r="Q40">
        <f>Q38-I18</f>
        <v>65.494300000000067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4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2024-12-11T05:31:06Z</dcterms:modified>
</cp:coreProperties>
</file>