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Abhijit Roy\"/>
    </mc:Choice>
  </mc:AlternateContent>
  <xr:revisionPtr revIDLastSave="0" documentId="13_ncr:1_{33F91EF0-6D99-4771-9F4E-DB7B857CC46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P4" i="4"/>
  <c r="H22" i="4"/>
  <c r="I19" i="4"/>
  <c r="I20" i="4"/>
  <c r="Q12" i="4" l="1"/>
  <c r="P12" i="4"/>
  <c r="P11" i="4"/>
  <c r="Q11" i="4" s="1"/>
  <c r="P10" i="4"/>
  <c r="P9" i="4"/>
  <c r="P8" i="4"/>
  <c r="P7" i="4"/>
  <c r="P6" i="4"/>
  <c r="P5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<sst xmlns="http://schemas.openxmlformats.org/spreadsheetml/2006/main" count="120" uniqueCount="21">
  <si>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</si>
  <si>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</si>
  <si>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</si>
  <si>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</si>
  <si>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</si>
  <si>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</si>
  <si>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</si>
  <si>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</si>
  <si>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</si>
  <si>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</si>
  <si>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</si>
  <si>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</si>
  <si>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</si>
  <si>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2202, 22nd Floor, Adityaraj Prime, Building no. 81, Kannamwar nagar Adishakti CHS, , Vikhroli East</t>
  </si>
  <si>
    <t>bua</t>
  </si>
  <si>
    <t>rera ca</t>
  </si>
  <si>
    <t>rate on ca</t>
  </si>
  <si>
    <t>fmv</t>
  </si>
  <si>
    <t>agreemetn - 14.02.24 - 69 lakhs</t>
  </si>
  <si>
    <t>10.03.22</t>
  </si>
  <si>
    <t>16.12.22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</si>
</sst>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7C669-F3EE-44C0-B57B-F664F96A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4E890-2D1E-4DF2-9BB9-3902E1B70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BA8005-D446-4BF6-A049-B87A0BF3B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E8C1E-E671-4C13-A213-6AC2E1630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570BF-760F-4E05-A695-B387BE504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DDA0F-9FB5-4A14-9E3C-099594B4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03ED4-CCAA-4AEE-B1B8-2376007A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324831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575AC-DF0C-4FB9-9448-B6C1D01B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0431" cy="7459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286726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C261B-D91D-477A-AF35-B28AF4A9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92326" cy="7382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P29" sqref="P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540</v>
      </c>
      <c r="C2" s="4">
        <f>B2*1.2</f>
        <v>648</v>
      </c>
      <c r="D2" s="4">
        <f t="shared" ref="D2:D13" si="2">C2*1.2</f>
        <v>777.6</v>
      </c>
      <c r="E2" s="5">
        <f t="shared" ref="E2:E13" si="3">R2</f>
        <v>11000000</v>
      </c>
      <c r="F2" s="15">
        <f t="shared" ref="F2:F13" si="4">ROUND((E2/B2),0)</f>
        <v>20370</v>
      </c>
      <c r="G2" s="10">
        <f t="shared" ref="G2:G13" si="5">ROUND((E2/C2),0)</f>
        <v>16975</v>
      </c>
      <c r="H2" s="10">
        <f t="shared" ref="H2:H13" si="6">ROUND((E2/D2),0)</f>
        <v>14146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540</v>
      </c>
      <c r="R2" s="2">
        <v>11000000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414</v>
      </c>
      <c r="C3" s="4">
        <f t="shared" ref="C3:C15" si="9">B3*1.2</f>
        <v>496.79999999999995</v>
      </c>
      <c r="D3" s="4">
        <f t="shared" si="2"/>
        <v>596.16</v>
      </c>
      <c r="E3" s="16">
        <f t="shared" si="3"/>
        <v>8500000</v>
      </c>
      <c r="F3" s="15">
        <f t="shared" si="4"/>
        <v>20531</v>
      </c>
      <c r="G3" s="10">
        <f t="shared" si="5"/>
        <v>17110</v>
      </c>
      <c r="H3" s="10">
        <f t="shared" si="6"/>
        <v>14258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414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404</v>
      </c>
      <c r="C4" s="4">
        <f t="shared" si="9"/>
        <v>484.79999999999995</v>
      </c>
      <c r="D4" s="4">
        <f t="shared" si="2"/>
        <v>581.75999999999988</v>
      </c>
      <c r="E4" s="16">
        <f t="shared" si="3"/>
        <v>9800000</v>
      </c>
      <c r="F4" s="10">
        <f t="shared" si="4"/>
        <v>24257</v>
      </c>
      <c r="G4" s="10">
        <f t="shared" si="5"/>
        <v>20215</v>
      </c>
      <c r="H4" s="10">
        <f t="shared" si="6"/>
        <v>16845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404</v>
      </c>
      <c r="R4" s="2">
        <v>9800000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393</v>
      </c>
      <c r="C5" s="4">
        <f t="shared" si="9"/>
        <v>471.59999999999997</v>
      </c>
      <c r="D5" s="4">
        <f t="shared" si="2"/>
        <v>565.91999999999996</v>
      </c>
      <c r="E5" s="16">
        <f t="shared" si="3"/>
        <v>9600000</v>
      </c>
      <c r="F5" s="10">
        <f t="shared" si="4"/>
        <v>24427</v>
      </c>
      <c r="G5" s="10">
        <f t="shared" si="5"/>
        <v>20356</v>
      </c>
      <c r="H5" s="10">
        <f t="shared" si="6"/>
        <v>16964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393</v>
      </c>
      <c r="R5" s="2">
        <v>9600000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391</v>
      </c>
      <c r="C6" s="4">
        <f t="shared" si="9"/>
        <v>469.2</v>
      </c>
      <c r="D6" s="4">
        <f t="shared" si="2"/>
        <v>563.04</v>
      </c>
      <c r="E6" s="16">
        <f t="shared" si="3"/>
        <v>6800000</v>
      </c>
      <c r="F6" s="10">
        <f t="shared" si="4"/>
        <v>17391</v>
      </c>
      <c r="G6" s="10">
        <f t="shared" si="5"/>
        <v>14493</v>
      </c>
      <c r="H6" s="10">
        <f t="shared" si="6"/>
        <v>12077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391</v>
      </c>
      <c r="R6" s="2">
        <v>6800000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395</v>
      </c>
      <c r="C7" s="4">
        <f t="shared" si="9"/>
        <v>474</v>
      </c>
      <c r="D7" s="4">
        <f t="shared" si="2"/>
        <v>568.79999999999995</v>
      </c>
      <c r="E7" s="16">
        <f t="shared" si="3"/>
        <v>8900000</v>
      </c>
      <c r="F7" s="10">
        <f t="shared" si="4"/>
        <v>22532</v>
      </c>
      <c r="G7" s="10">
        <f t="shared" si="5"/>
        <v>18776</v>
      </c>
      <c r="H7" s="10">
        <f t="shared" si="6"/>
        <v>15647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395</v>
      </c>
      <c r="R7" s="2">
        <v>8900000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395</v>
      </c>
      <c r="C8" s="4">
        <f t="shared" si="9"/>
        <v>474</v>
      </c>
      <c r="D8" s="4">
        <f t="shared" si="2"/>
        <v>568.79999999999995</v>
      </c>
      <c r="E8" s="16">
        <f t="shared" si="3"/>
        <v>8500000</v>
      </c>
      <c r="F8" s="10">
        <f t="shared" si="4"/>
        <v>21519</v>
      </c>
      <c r="G8" s="10">
        <f t="shared" si="5"/>
        <v>17932</v>
      </c>
      <c r="H8" s="10">
        <f t="shared" si="6"/>
        <v>14944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395</v>
      </c>
      <c r="R8" s="2">
        <v>8500000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507.84551999999996</v>
      </c>
      <c r="C9" s="4">
        <f t="shared" si="9"/>
        <v>609.41462399999989</v>
      </c>
      <c r="D9" s="4">
        <f t="shared" si="2"/>
        <v>731.29754879999984</v>
      </c>
      <c r="E9" s="16">
        <f t="shared" si="3"/>
        <v>8117143</v>
      </c>
      <c r="F9" s="10">
        <f t="shared" si="4"/>
        <v>15983</v>
      </c>
      <c r="G9" s="10">
        <f t="shared" si="5"/>
        <v>13320</v>
      </c>
      <c r="H9" s="10">
        <f t="shared" si="6"/>
        <v>11100</v>
      </c>
      <c r="I9" s="4" t="e">
        <f>#REF!</f>
        <v>#REF!</v>
      </c>
      <c r="J9" s="4" t="str">
        <f t="shared" si="7"/>
        <v>10.03.22</v>
      </c>
      <c r="O9">
        <v>0</v>
      </c>
      <c r="P9">
        <f t="shared" si="8"/>
        <v>0</v>
      </c>
      <c r="Q9">
        <f>47.18*10.764</f>
        <v>507.84551999999996</v>
      </c>
      <c r="R9" s="2">
        <v>8117143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414</v>
      </c>
      <c r="C10" s="4">
        <f t="shared" si="9"/>
        <v>496.79999999999995</v>
      </c>
      <c r="D10" s="4">
        <f t="shared" si="2"/>
        <v>596.16</v>
      </c>
      <c r="E10" s="16">
        <f t="shared" si="3"/>
        <v>7138000</v>
      </c>
      <c r="F10" s="15">
        <f t="shared" si="4"/>
        <v>17242</v>
      </c>
      <c r="G10" s="10">
        <f t="shared" si="5"/>
        <v>14368</v>
      </c>
      <c r="H10" s="10">
        <f t="shared" si="6"/>
        <v>11973</v>
      </c>
      <c r="I10" s="4" t="e">
        <f>#REF!</f>
        <v>#REF!</v>
      </c>
      <c r="J10" s="4" t="str">
        <f t="shared" si="7"/>
        <v>16.12.22</v>
      </c>
      <c r="O10">
        <v>0</v>
      </c>
      <c r="P10">
        <f t="shared" si="8"/>
        <v>0</v>
      </c>
      <c r="Q10">
        <v>414</v>
      </c>
      <c r="R10" s="2">
        <v>7138000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2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15</v>
      </c>
      <c r="H19">
        <v>414</v>
      </c>
      <c r="I19">
        <f>I20/H19</f>
        <v>1.10032</v>
      </c>
    </row>
    <row r="20" spans="7:24" x14ac:dyDescent="0.25">
      <c r="G20" t="s">
        <v>14</v>
      </c>
      <c r="H20">
        <v>456</v>
      </c>
      <c r="I20">
        <f>42.32*10.764</f>
        <v>455.53247999999996</v>
      </c>
    </row>
    <row r="21" spans="7:24" x14ac:dyDescent="0.25">
      <c r="G21" t="s">
        <v>16</v>
      </c>
      <c r="H21">
        <v>20000</v>
      </c>
    </row>
    <row r="22" spans="7:24" x14ac:dyDescent="0.25">
      <c r="G22" s="6" t="s">
        <v>17</v>
      </c>
      <c r="H22" s="6">
        <f>H21*H19</f>
        <v>8280000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N24" sqref="N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2024-11-08T11:49:21Z</dcterms:modified>
</cp:coreProperties>
</file>