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Ghatkopar (E)\Tejas Shah\"/>
    </mc:Choice>
  </mc:AlternateContent>
  <xr:revisionPtr revIDLastSave="0" documentId="13_ncr:1_{A47FC95E-877D-486D-BE0B-6A9CFFD5CCC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Q9" i="4"/>
  <c r="Q5" i="4"/>
  <c r="P4" i="4"/>
  <c r="I20" i="4"/>
  <c r="P12" i="4" l="1"/>
  <c r="P11" i="4"/>
  <c r="P10" i="4"/>
  <c r="P9" i="4"/>
  <c r="P8" i="4"/>
  <c r="P7" i="4"/>
  <c r="P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<sst xmlns="http://schemas.openxmlformats.org/spreadsheetml/2006/main" count="27" uniqueCount="23">
  <si>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</si>
  <si>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</si>
  <si>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</si>
  <si>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</si>
  <si>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</si>
  <si>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</si>
  <si>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</si>
  <si>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</si>
  <si>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</si>
  <si>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</si>
  <si>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</si>
  <si>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</si>
  <si>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</si>
  <si>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6026, 4th Floor, Building No 229, Aurovilla kutir CHS, pantnagar, ghatkopar east</t>
  </si>
  <si>
    <t>ca</t>
  </si>
  <si>
    <t>rate</t>
  </si>
  <si>
    <t>fmv</t>
  </si>
  <si>
    <t>yoc - 1977</t>
  </si>
  <si>
    <t>previous report  - 2021</t>
  </si>
  <si>
    <t>25.10.24</t>
  </si>
  <si>
    <t>17.10.24</t>
  </si>
  <si>
    <t>11.10.24</t>
  </si>
  <si>
    <t>09.10.24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</si>
</sst>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21</xdr:row>
      <xdr:rowOff>142875</xdr:rowOff>
    </xdr:from>
    <xdr:to>
      <xdr:col>25</xdr:col>
      <xdr:colOff>591677</xdr:colOff>
      <xdr:row>33</xdr:row>
      <xdr:rowOff>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9748AF-1278-41DB-8F5F-BEA214DE7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4714875"/>
          <a:ext cx="8078327" cy="21434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3A33CE-12E4-47A4-919C-D8700C56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39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572771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95C3EE-F5F5-4FA9-BF78-7984107C8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07171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601350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D61661-4330-4344-8CDD-E86DEFFFB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35750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D37391-B8BD-4447-ADAF-B25AC8961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865C2-80F1-464D-9620-A50E2727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296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C67ABD-3BC3-4E3E-A5A0-53F34C417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82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591824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2DE72-137F-434C-BB49-D78AD9A2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26224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1546F-A55C-459A-AA48-6B984C600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AF8A70-4F9D-4646-BAA4-54752D29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639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DB7B64-590A-46F1-9815-3742EBE47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F19" sqref="F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4">
        <f t="shared" ref="D2:D13" si="2">C2*1.2</f>
        <v>1008</v>
      </c>
      <c r="E2" s="5">
        <f t="shared" ref="E2:E13" si="3">R2</f>
        <v>20000000</v>
      </c>
      <c r="F2" s="15">
        <f t="shared" ref="F2:F13" si="4">ROUND((E2/B2),0)</f>
        <v>28571</v>
      </c>
      <c r="G2" s="10">
        <f t="shared" ref="G2:G13" si="5">ROUND((E2/C2),0)</f>
        <v>23810</v>
      </c>
      <c r="H2" s="10">
        <f t="shared" ref="H2:H13" si="6">ROUND((E2/D2),0)</f>
        <v>19841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700</v>
      </c>
      <c r="R2" s="2">
        <v>20000000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580</v>
      </c>
      <c r="C3" s="4">
        <f t="shared" ref="C3:C15" si="9">B3*1.2</f>
        <v>696</v>
      </c>
      <c r="D3" s="4">
        <f t="shared" si="2"/>
        <v>835.19999999999993</v>
      </c>
      <c r="E3" s="5">
        <f t="shared" si="3"/>
        <v>18500000</v>
      </c>
      <c r="F3" s="10">
        <f t="shared" si="4"/>
        <v>31897</v>
      </c>
      <c r="G3" s="10">
        <f t="shared" si="5"/>
        <v>26580</v>
      </c>
      <c r="H3" s="10">
        <f t="shared" si="6"/>
        <v>22150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580</v>
      </c>
      <c r="R3" s="2">
        <v>18500000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405.17490000000004</v>
      </c>
      <c r="C4" s="4">
        <f t="shared" si="9"/>
        <v>486.20988</v>
      </c>
      <c r="D4" s="4">
        <f t="shared" si="2"/>
        <v>583.45185600000002</v>
      </c>
      <c r="E4" s="5">
        <f t="shared" si="3"/>
        <v>8000000</v>
      </c>
      <c r="F4" s="10">
        <f t="shared" si="4"/>
        <v>19745</v>
      </c>
      <c r="G4" s="10">
        <f t="shared" si="5"/>
        <v>16454</v>
      </c>
      <c r="H4" s="10">
        <f t="shared" si="6"/>
        <v>13711</v>
      </c>
      <c r="I4" s="4" t="e">
        <f>#REF!</f>
        <v>#REF!</v>
      </c>
      <c r="J4" s="4" t="str">
        <f t="shared" si="7"/>
        <v>25.10.24</v>
      </c>
      <c r="O4">
        <v>0</v>
      </c>
      <c r="P4">
        <f>45.17*10.764</f>
        <v>486.20988</v>
      </c>
      <c r="Q4">
        <f t="shared" ref="Q2:Q12" si="10">P4/1.2</f>
        <v>405.17490000000004</v>
      </c>
      <c r="R4" s="2">
        <v>8000000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758.00087999999994</v>
      </c>
      <c r="C5" s="4">
        <f t="shared" si="9"/>
        <v>909.60105599999986</v>
      </c>
      <c r="D5" s="4">
        <f t="shared" si="2"/>
        <v>1091.5212671999998</v>
      </c>
      <c r="E5" s="5">
        <f t="shared" si="3"/>
        <v>14000000</v>
      </c>
      <c r="F5" s="10">
        <f t="shared" si="4"/>
        <v>18470</v>
      </c>
      <c r="G5" s="10">
        <f t="shared" si="5"/>
        <v>15391</v>
      </c>
      <c r="H5" s="10">
        <f t="shared" si="6"/>
        <v>12826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>70.42*10.764</f>
        <v>758.00087999999994</v>
      </c>
      <c r="R5" s="2">
        <v>14000000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616</v>
      </c>
      <c r="C6" s="4">
        <f t="shared" si="9"/>
        <v>739.19999999999993</v>
      </c>
      <c r="D6" s="4">
        <f t="shared" si="2"/>
        <v>887.03999999999985</v>
      </c>
      <c r="E6" s="5">
        <f t="shared" si="3"/>
        <v>18000000</v>
      </c>
      <c r="F6" s="10">
        <f t="shared" si="4"/>
        <v>29221</v>
      </c>
      <c r="G6" s="10">
        <f t="shared" si="5"/>
        <v>24351</v>
      </c>
      <c r="H6" s="10">
        <f t="shared" si="6"/>
        <v>20292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616</v>
      </c>
      <c r="R6" s="2">
        <v>18000000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615</v>
      </c>
      <c r="C7" s="4">
        <f t="shared" si="9"/>
        <v>738</v>
      </c>
      <c r="D7" s="4">
        <f t="shared" si="2"/>
        <v>885.6</v>
      </c>
      <c r="E7" s="5">
        <f t="shared" si="3"/>
        <v>16200000</v>
      </c>
      <c r="F7" s="15">
        <f t="shared" si="4"/>
        <v>26341</v>
      </c>
      <c r="G7" s="10">
        <f t="shared" si="5"/>
        <v>21951</v>
      </c>
      <c r="H7" s="10">
        <f t="shared" si="6"/>
        <v>18293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615</v>
      </c>
      <c r="R7" s="2">
        <v>16200000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592</v>
      </c>
      <c r="C8" s="4">
        <f t="shared" si="9"/>
        <v>710.4</v>
      </c>
      <c r="D8" s="4">
        <f t="shared" si="2"/>
        <v>852.4799999999999</v>
      </c>
      <c r="E8" s="5">
        <f t="shared" si="3"/>
        <v>11840000</v>
      </c>
      <c r="F8" s="10">
        <f t="shared" si="4"/>
        <v>20000</v>
      </c>
      <c r="G8" s="10">
        <f t="shared" si="5"/>
        <v>16667</v>
      </c>
      <c r="H8" s="10">
        <f t="shared" si="6"/>
        <v>13889</v>
      </c>
      <c r="I8" s="4" t="e">
        <f>#REF!</f>
        <v>#REF!</v>
      </c>
      <c r="J8" s="4" t="str">
        <f t="shared" si="7"/>
        <v>17.10.24</v>
      </c>
      <c r="O8">
        <v>0</v>
      </c>
      <c r="P8">
        <f t="shared" si="8"/>
        <v>0</v>
      </c>
      <c r="Q8">
        <v>592</v>
      </c>
      <c r="R8" s="2">
        <v>11840000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589.00608</v>
      </c>
      <c r="C9" s="4">
        <f t="shared" si="9"/>
        <v>706.80729599999995</v>
      </c>
      <c r="D9" s="4">
        <f t="shared" si="2"/>
        <v>848.16875519999996</v>
      </c>
      <c r="E9" s="5">
        <f t="shared" si="3"/>
        <v>12479870</v>
      </c>
      <c r="F9" s="10">
        <f t="shared" si="4"/>
        <v>21188</v>
      </c>
      <c r="G9" s="10">
        <f t="shared" si="5"/>
        <v>17657</v>
      </c>
      <c r="H9" s="10">
        <f t="shared" si="6"/>
        <v>14714</v>
      </c>
      <c r="I9" s="4" t="e">
        <f>#REF!</f>
        <v>#REF!</v>
      </c>
      <c r="J9" s="4" t="str">
        <f t="shared" si="7"/>
        <v>11.10.24</v>
      </c>
      <c r="O9">
        <v>0</v>
      </c>
      <c r="P9">
        <f t="shared" si="8"/>
        <v>0</v>
      </c>
      <c r="Q9">
        <f>54.72*10.764</f>
        <v>589.00608</v>
      </c>
      <c r="R9" s="2">
        <v>12479870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456.17831999999999</v>
      </c>
      <c r="C10" s="4">
        <f t="shared" si="9"/>
        <v>547.41398399999991</v>
      </c>
      <c r="D10" s="4">
        <f t="shared" si="2"/>
        <v>656.89678079999987</v>
      </c>
      <c r="E10" s="5">
        <f t="shared" si="3"/>
        <v>9225000</v>
      </c>
      <c r="F10" s="10">
        <f t="shared" si="4"/>
        <v>20222</v>
      </c>
      <c r="G10" s="10">
        <f t="shared" si="5"/>
        <v>16852</v>
      </c>
      <c r="H10" s="10">
        <f t="shared" si="6"/>
        <v>14043</v>
      </c>
      <c r="I10" s="4" t="e">
        <f>#REF!</f>
        <v>#REF!</v>
      </c>
      <c r="J10" s="4" t="str">
        <f t="shared" si="7"/>
        <v>09.10.24</v>
      </c>
      <c r="O10">
        <v>0</v>
      </c>
      <c r="P10">
        <f t="shared" si="8"/>
        <v>0</v>
      </c>
      <c r="Q10">
        <f>42.38*10.764</f>
        <v>456.17831999999999</v>
      </c>
      <c r="R10" s="2">
        <v>9225000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385</v>
      </c>
      <c r="C11" s="4">
        <f t="shared" si="9"/>
        <v>462</v>
      </c>
      <c r="D11" s="4">
        <f t="shared" si="2"/>
        <v>554.4</v>
      </c>
      <c r="E11" s="5">
        <f t="shared" si="3"/>
        <v>9000000</v>
      </c>
      <c r="F11" s="15">
        <f t="shared" si="4"/>
        <v>23377</v>
      </c>
      <c r="G11" s="10">
        <f t="shared" si="5"/>
        <v>19481</v>
      </c>
      <c r="H11" s="10">
        <f t="shared" si="6"/>
        <v>16234</v>
      </c>
      <c r="I11" s="4" t="e">
        <f>#REF!</f>
        <v>#REF!</v>
      </c>
      <c r="J11" s="4" t="str">
        <f t="shared" si="7"/>
        <v>09.10.24</v>
      </c>
      <c r="O11">
        <v>0</v>
      </c>
      <c r="P11">
        <f t="shared" si="8"/>
        <v>0</v>
      </c>
      <c r="Q11">
        <v>385</v>
      </c>
      <c r="R11" s="2">
        <v>9000000</v>
      </c>
      <c r="S11" s="8" t="s">
        <v>22</v>
      </c>
      <c r="T11" s="8"/>
    </row>
    <row r="12" spans="1:20" x14ac:dyDescent="0.25">
      <c r="A12" s="4">
        <f t="shared" si="0"/>
        <v>0</v>
      </c>
      <c r="B12" s="4">
        <f t="shared" si="1"/>
        <v>600</v>
      </c>
      <c r="C12" s="4">
        <f t="shared" si="9"/>
        <v>720</v>
      </c>
      <c r="D12" s="4">
        <f t="shared" si="2"/>
        <v>864</v>
      </c>
      <c r="E12" s="5">
        <f t="shared" si="3"/>
        <v>14900000</v>
      </c>
      <c r="F12" s="10">
        <f t="shared" si="4"/>
        <v>24833</v>
      </c>
      <c r="G12" s="10">
        <f t="shared" si="5"/>
        <v>20694</v>
      </c>
      <c r="H12" s="10">
        <f t="shared" si="6"/>
        <v>17245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600</v>
      </c>
      <c r="R12" s="2">
        <v>14900000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620</v>
      </c>
    </row>
    <row r="19" spans="7:24" x14ac:dyDescent="0.25">
      <c r="H19" t="s">
        <v>15</v>
      </c>
      <c r="I19">
        <v>24500</v>
      </c>
    </row>
    <row r="20" spans="7:24" x14ac:dyDescent="0.25">
      <c r="H20" t="s">
        <v>16</v>
      </c>
      <c r="I20">
        <f>I19*I18</f>
        <v>15190000</v>
      </c>
    </row>
    <row r="21" spans="7:24" x14ac:dyDescent="0.25">
      <c r="N21" t="s">
        <v>18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2024-11-09T05:25:38Z</dcterms:modified>
</cp:coreProperties>
</file>