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hayander (West)\Abdul Muqeet Khan\"/>
    </mc:Choice>
  </mc:AlternateContent>
  <xr:revisionPtr revIDLastSave="0" documentId="13_ncr:1_{512023CF-F8F6-48FB-9E30-3796C91C5139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4" l="1"/>
  <c r="P4" i="4"/>
  <c r="Q3" i="4" l="1"/>
  <c r="Q2" i="4"/>
  <c r="G31" i="4"/>
  <c r="C5" i="25" l="1"/>
  <c r="C4" i="25"/>
  <c r="C3" i="25"/>
  <c r="P2" i="4"/>
  <c r="P3" i="4"/>
  <c r="B3" i="4" s="1"/>
  <c r="D3" i="4" s="1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<sst xmlns="http://schemas.openxmlformats.org/spreadsheetml/2006/main" count="130" uniqueCount="88">
  <si>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</si>
  <si>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</si>
  <si>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</si>
  <si>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</si>
  <si>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</si>
  <si>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</si>
  <si>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</si>
  <si>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</si>
  <si>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</si>
  <si>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</si>
  <si>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</si>
  <si>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</si>
  <si>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</si>
  <si>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</si>
  <si>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</si>
  <si>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</si>
  <si>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</si>
  <si>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</si>
  <si>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</si>
  <si>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</si>
  <si>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</si>
  <si>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</si>
  <si>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</si>
  <si>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</si>
  <si>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</si>
  <si>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</si>
  <si>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</si>
  <si>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</si>
  <si>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</si>
  <si>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</si>
  <si>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</si>
  <si>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</si>
  <si>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</si>
  <si>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</si>
  <si>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</si>
  <si>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</si>
  <si>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</si>
  <si>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</si>
  <si>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</si>
  <si>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</si>
  <si>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</si>
  <si>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</si>
  <si>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</si>
  <si>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</si>
  <si>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</si>
  <si>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</si>
  <si>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</si>
  <si>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</si>
  <si>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</si>
  <si>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</si>
  <si>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</si>
  <si>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</si>
  <si>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</si>
  <si>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</si>
  <si>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</si>
  <si>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</si>
  <si>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</si>
  <si>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</si>
  <si>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</si>
  <si>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</si>
  <si>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</si>
  <si>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</si>
  <si>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</si>
  <si>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</si>
  <si>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</si>
  <si>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</si>
  <si>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</si>
  <si>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</si>
  <si>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</si>
  <si>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</si>
  <si>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</si>
  <si>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</si>
  <si>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</si>
  <si>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</si>
  <si>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</si>
  <si>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</si>
  <si>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</si>
  <si>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</si>
  <si>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</si>
  <si>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</si>
  <si>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</si>
  <si>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</si>
  <si>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</si>
  <si>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</si>
  <si>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</si>
  <si>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17.06.2019</t>
  </si>
  <si>
    <t>IGR-07.08.23</t>
  </si>
  <si>
    <t>IGR-06.09.24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</si>
</sst>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28B7A3-1A51-4D52-A53A-73955444D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CFC785-F70C-4F89-977B-C7DC40703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66959C-65F2-4240-833F-5750B6D7F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964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49</xdr:row>
      <xdr:rowOff>134598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90316F-C071-4DA6-B390-D56323347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F1" sqref="F1:L104857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15000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13000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6</v>
      </c>
      <c r="D7" s="24">
        <v>2024</v>
      </c>
    </row>
    <row r="8" spans="1:5" x14ac:dyDescent="0.25">
      <c r="A8" s="15" t="s">
        <v>18</v>
      </c>
      <c r="B8" s="23"/>
      <c r="C8" s="24">
        <f>C9-C7</f>
        <v>54</v>
      </c>
      <c r="D8" s="24">
        <v>2018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9</v>
      </c>
      <c r="D10" s="24"/>
    </row>
    <row r="11" spans="1:5" x14ac:dyDescent="0.25">
      <c r="A11" s="15"/>
      <c r="B11" s="25"/>
      <c r="C11" s="26">
        <f>C10%</f>
        <v>0.09</v>
      </c>
      <c r="D11" s="26"/>
    </row>
    <row r="12" spans="1:5" x14ac:dyDescent="0.25">
      <c r="A12" s="15" t="s">
        <v>21</v>
      </c>
      <c r="B12" s="18"/>
      <c r="C12" s="19">
        <f>C6*C11</f>
        <v>180</v>
      </c>
      <c r="D12" s="22"/>
    </row>
    <row r="13" spans="1:5" x14ac:dyDescent="0.25">
      <c r="A13" s="15" t="s">
        <v>22</v>
      </c>
      <c r="B13" s="18"/>
      <c r="C13" s="19">
        <f>C6-C12</f>
        <v>1820</v>
      </c>
      <c r="D13" s="22"/>
    </row>
    <row r="14" spans="1:5" x14ac:dyDescent="0.25">
      <c r="A14" s="15" t="s">
        <v>15</v>
      </c>
      <c r="B14" s="18"/>
      <c r="C14" s="19">
        <f>C5</f>
        <v>13000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14820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ABUA</v>
      </c>
      <c r="B18" s="7"/>
      <c r="C18" s="29">
        <v>169</v>
      </c>
      <c r="D18" s="24"/>
    </row>
    <row r="19" spans="1:5" x14ac:dyDescent="0.25">
      <c r="A19" s="15" t="s">
        <v>74</v>
      </c>
      <c r="B19" s="6"/>
      <c r="C19" s="30">
        <f>C18*C16</f>
        <v>2504580</v>
      </c>
      <c r="D19" s="72"/>
      <c r="E19" s="65"/>
    </row>
    <row r="20" spans="1:5" x14ac:dyDescent="0.25">
      <c r="A20" s="15" t="s">
        <v>24</v>
      </c>
      <c r="C20" s="31">
        <f>C19*90%</f>
        <v>2254122</v>
      </c>
      <c r="D20" s="30"/>
      <c r="E20" s="65"/>
    </row>
    <row r="21" spans="1:5" x14ac:dyDescent="0.25">
      <c r="A21" s="15" t="s">
        <v>25</v>
      </c>
      <c r="C21" s="31">
        <f>C19*80%</f>
        <v>2003664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338000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5217.875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V24" sqref="V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207.31464</v>
      </c>
      <c r="C2" s="4">
        <f t="shared" ref="C2:C16" si="1">B2*1.2</f>
        <v>248.77756799999997</v>
      </c>
      <c r="D2" s="4">
        <f t="shared" ref="D2:D16" si="2">C2*1.2</f>
        <v>298.53308159999995</v>
      </c>
      <c r="E2" s="5">
        <f t="shared" ref="E2:E16" si="3">R2</f>
        <v>4021000</v>
      </c>
      <c r="F2" s="4">
        <f t="shared" ref="F2:F15" si="4">ROUND((E2/B2),0)</f>
        <v>19396</v>
      </c>
      <c r="G2" s="74">
        <f t="shared" ref="G2:G15" si="5">ROUND((E2/C2),0)</f>
        <v>16163</v>
      </c>
      <c r="H2" s="74">
        <f t="shared" ref="H2:H15" si="6">ROUND((E2/D2),0)</f>
        <v>13469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19.26*10.764</f>
        <v>207.31464</v>
      </c>
      <c r="R2" s="75">
        <v>4021000</v>
      </c>
      <c r="S2" s="2" t="s">
        <v>86</v>
      </c>
    </row>
    <row r="3" spans="1:19" x14ac:dyDescent="0.25">
      <c r="A3" s="4">
        <v>2</v>
      </c>
      <c r="B3" s="4">
        <f t="shared" si="0"/>
        <v>357.90299999999996</v>
      </c>
      <c r="C3" s="4">
        <f>B3*1.1</f>
        <v>393.69329999999997</v>
      </c>
      <c r="D3" s="4">
        <f t="shared" si="2"/>
        <v>472.43195999999995</v>
      </c>
      <c r="E3" s="5">
        <f t="shared" si="3"/>
        <v>5650000</v>
      </c>
      <c r="F3" s="4">
        <f t="shared" si="4"/>
        <v>15786</v>
      </c>
      <c r="G3" s="74">
        <f t="shared" si="5"/>
        <v>14351</v>
      </c>
      <c r="H3" s="74">
        <f t="shared" si="6"/>
        <v>11959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33.25*10.764</f>
        <v>357.90299999999996</v>
      </c>
      <c r="R3" s="75">
        <v>5650000</v>
      </c>
      <c r="S3" s="2" t="s">
        <v>87</v>
      </c>
    </row>
    <row r="4" spans="1:19" x14ac:dyDescent="0.25">
      <c r="A4" s="4">
        <v>3</v>
      </c>
      <c r="B4" s="4">
        <f t="shared" si="0"/>
        <v>275</v>
      </c>
      <c r="C4" s="4">
        <f t="shared" si="1"/>
        <v>330</v>
      </c>
      <c r="D4" s="4">
        <f t="shared" si="2"/>
        <v>396</v>
      </c>
      <c r="E4" s="5">
        <f t="shared" si="3"/>
        <v>5000000</v>
      </c>
      <c r="F4" s="4">
        <f t="shared" si="4"/>
        <v>18182</v>
      </c>
      <c r="G4" s="74">
        <f t="shared" si="5"/>
        <v>15152</v>
      </c>
      <c r="H4" s="74">
        <f t="shared" si="6"/>
        <v>12626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4" si="10">O4/1.2</f>
        <v>0</v>
      </c>
      <c r="Q4" s="7">
        <v>275</v>
      </c>
      <c r="R4" s="75">
        <v>5000000</v>
      </c>
      <c r="S4" s="2"/>
    </row>
    <row r="5" spans="1:19" x14ac:dyDescent="0.25">
      <c r="A5" s="4">
        <v>4</v>
      </c>
      <c r="B5" s="4">
        <f t="shared" si="0"/>
        <v>245</v>
      </c>
      <c r="C5" s="4">
        <f t="shared" si="1"/>
        <v>294</v>
      </c>
      <c r="D5" s="4">
        <f t="shared" si="2"/>
        <v>352.8</v>
      </c>
      <c r="E5" s="5">
        <f t="shared" si="3"/>
        <v>3900000</v>
      </c>
      <c r="F5" s="4">
        <f t="shared" si="4"/>
        <v>15918</v>
      </c>
      <c r="G5" s="74">
        <f t="shared" si="5"/>
        <v>13265</v>
      </c>
      <c r="H5" s="74">
        <f t="shared" si="6"/>
        <v>11054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245</v>
      </c>
      <c r="R5" s="75">
        <v>3900000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4:Q10" si="11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176</v>
      </c>
    </row>
    <row r="28" spans="1:19" s="10" customFormat="1" x14ac:dyDescent="0.25">
      <c r="C28" s="67" t="s">
        <v>75</v>
      </c>
      <c r="D28" s="67" t="s">
        <v>85</v>
      </c>
      <c r="F28" s="52" t="s">
        <v>84</v>
      </c>
      <c r="G28" s="52">
        <v>154</v>
      </c>
    </row>
    <row r="29" spans="1:19" s="10" customFormat="1" x14ac:dyDescent="0.25">
      <c r="C29" s="67" t="s">
        <v>1</v>
      </c>
      <c r="D29" s="67">
        <v>2000000</v>
      </c>
      <c r="F29" s="52" t="s">
        <v>72</v>
      </c>
      <c r="G29" s="52">
        <v>169</v>
      </c>
      <c r="H29" s="10">
        <f>G29/G28</f>
        <v>1.0974025974025974</v>
      </c>
    </row>
    <row r="30" spans="1:19" s="10" customFormat="1" x14ac:dyDescent="0.25">
      <c r="F30" s="52" t="s">
        <v>73</v>
      </c>
      <c r="G30" s="52">
        <v>16000</v>
      </c>
    </row>
    <row r="31" spans="1:19" s="10" customFormat="1" x14ac:dyDescent="0.25">
      <c r="C31" s="70"/>
      <c r="D31" s="70"/>
      <c r="F31" s="70" t="s">
        <v>74</v>
      </c>
      <c r="G31" s="70">
        <f>G28*G30</f>
        <v>2464000</v>
      </c>
      <c r="H31" s="10">
        <f>G31/D29</f>
        <v>1.232</v>
      </c>
    </row>
    <row r="32" spans="1:19" s="10" customFormat="1" x14ac:dyDescent="0.25">
      <c r="C32" s="70"/>
      <c r="D32" s="70"/>
      <c r="F32" s="70" t="s">
        <v>24</v>
      </c>
      <c r="G32" s="70">
        <f>G31*90%</f>
        <v>2217600</v>
      </c>
    </row>
    <row r="33" spans="3:7" s="10" customFormat="1" x14ac:dyDescent="0.25">
      <c r="C33" s="70"/>
      <c r="D33" s="70"/>
      <c r="F33" s="70" t="s">
        <v>25</v>
      </c>
      <c r="G33" s="70">
        <f>G31*80%</f>
        <v>1971200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2024-11-18T11:25:21Z</dcterms:modified>
</cp:coreProperties>
</file>