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6BA5A955-AEDC-42C6-A3DE-05DA4B7A9B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l="1"/>
  <c r="C19" i="1"/>
  <c r="C24" i="1"/>
  <c r="C23" i="1"/>
</calcChain>
</file>

<file path=xl/sharedStrings.xml><?xml version="1.0" encoding="utf-8"?>
<sst xmlns="http://schemas.openxmlformats.org/spreadsheetml/2006/main" count="25" uniqueCount="24">
  <si>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</si>
  <si>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</si>
  <si>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</si>
  <si>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</si>
  <si>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</si>
  <si>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</si>
  <si>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</si>
  <si>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</si>
  <si>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</si>
  <si>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</si>
  <si>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</si>
  <si>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</si>
  <si>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</si>
  <si>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</si>
  <si>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</si>
  <si>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</si>
  <si>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</si>
  <si>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</si>
  <si>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</si>
  <si>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</si>
  <si>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</si>
  <si>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</si>
  <si>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Cosmos\Vile Parle\Manish shah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</si>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</sst>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/>
    <xf numFmtId="9" fontId="2" fillId="0" borderId="0" xfId="0" applyNumberFormat="1" applyFont="1"/>
    <xf numFmtId="43" fontId="0" fillId="0" borderId="5" xfId="0" applyNumberFormat="1" applyBorder="1"/>
    <xf numFmtId="43" fontId="0" fillId="0" borderId="0" xfId="0" applyNumberForma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/>
    <xf numFmtId="0" fontId="4" fillId="0" borderId="2" xfId="0" applyFont="1" applyBorder="1"/>
    <xf numFmtId="0" fontId="4" fillId="0" borderId="0" xfId="0" applyFont="1"/>
    <xf numFmtId="43" fontId="4" fillId="0" borderId="0" xfId="0" applyNumberFormat="1" applyFont="1"/>
    <xf numFmtId="9" fontId="0" fillId="0" borderId="0" xfId="0" applyNumberFormat="1"/>
    <xf numFmtId="0" fontId="4" fillId="0" borderId="4" xfId="0" applyFont="1" applyBorder="1"/>
    <xf numFmtId="0" fontId="4" fillId="0" borderId="3" xfId="0" applyFont="1" applyBorder="1"/>
    <xf numFmtId="0" fontId="4" fillId="0" borderId="5" xfId="0" applyFont="1" applyBorder="1"/>
    <xf numFmtId="43" fontId="5" fillId="0" borderId="0" xfId="1" applyFont="1" applyFill="1" applyBorder="1"/>
    <xf numFmtId="0" fontId="5" fillId="0" borderId="0" xfId="0" applyFont="1"/>
    <xf numFmtId="10" fontId="5" fillId="0" borderId="0" xfId="0" applyNumberFormat="1" applyFont="1"/>
    <xf numFmtId="43" fontId="4" fillId="0" borderId="7" xfId="0" applyNumberFormat="1" applyFont="1" applyBorder="1"/>
    <xf numFmtId="43" fontId="5" fillId="0" borderId="0" xfId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/>
    <xf numFmtId="0" fontId="5" fillId="2" borderId="0" xfId="0" applyFont="1" applyFill="1"/>
    <xf numFmtId="43" fontId="2" fillId="2" borderId="0" xfId="1" applyFont="1" applyFill="1" applyBorder="1"/>
    <xf numFmtId="43" fontId="5" fillId="2" borderId="0" xfId="0" applyNumberFormat="1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8"/>
  <sheetViews>
    <sheetView tabSelected="1" zoomScale="130" zoomScaleNormal="130" workbookViewId="0">
      <selection activeCell="C22" sqref="C22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4" width="15.5703125" style="17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6"/>
      <c r="D1" s="21"/>
      <c r="M1" s="3"/>
    </row>
    <row r="2" spans="1:13" x14ac:dyDescent="0.25">
      <c r="A2" s="4"/>
      <c r="B2" s="37"/>
      <c r="D2" s="22"/>
      <c r="M2" s="5"/>
    </row>
    <row r="3" spans="1:13" x14ac:dyDescent="0.25">
      <c r="A3" s="29" t="s">
        <v>0</v>
      </c>
      <c r="B3" s="32"/>
      <c r="C3" s="28">
        <v>8000</v>
      </c>
      <c r="D3" s="28" t="s">
        <v>21</v>
      </c>
      <c r="M3" s="5"/>
    </row>
    <row r="4" spans="1:13" x14ac:dyDescent="0.25">
      <c r="A4" s="29" t="s">
        <v>16</v>
      </c>
      <c r="B4" s="32"/>
      <c r="C4" s="28">
        <v>698</v>
      </c>
      <c r="D4" s="28"/>
      <c r="M4" s="5"/>
    </row>
    <row r="5" spans="1:13" ht="30" x14ac:dyDescent="0.25">
      <c r="A5" s="7" t="s">
        <v>1</v>
      </c>
      <c r="B5" s="6"/>
      <c r="C5" s="27">
        <v>2600</v>
      </c>
      <c r="D5" s="23"/>
      <c r="M5" s="5"/>
    </row>
    <row r="6" spans="1:13" x14ac:dyDescent="0.25">
      <c r="A6" s="4" t="s">
        <v>2</v>
      </c>
      <c r="B6" s="6"/>
      <c r="C6" s="27">
        <f>C3-C5</f>
        <v>5400</v>
      </c>
      <c r="D6" s="23"/>
      <c r="M6" s="5"/>
    </row>
    <row r="7" spans="1:13" x14ac:dyDescent="0.25">
      <c r="A7" s="4" t="s">
        <v>3</v>
      </c>
      <c r="B7" s="6"/>
      <c r="C7" s="27">
        <f>C5</f>
        <v>2600</v>
      </c>
      <c r="D7" s="23"/>
      <c r="M7" s="5"/>
    </row>
    <row r="8" spans="1:13" x14ac:dyDescent="0.25">
      <c r="A8" s="4" t="s">
        <v>4</v>
      </c>
      <c r="B8" s="8"/>
      <c r="C8" s="24">
        <f>D8-D9</f>
        <v>18</v>
      </c>
      <c r="D8" s="31">
        <v>2024</v>
      </c>
      <c r="M8" s="5"/>
    </row>
    <row r="9" spans="1:13" x14ac:dyDescent="0.25">
      <c r="A9" s="4" t="s">
        <v>5</v>
      </c>
      <c r="B9" s="8"/>
      <c r="C9" s="24">
        <f>C10-C8</f>
        <v>42</v>
      </c>
      <c r="D9" s="24">
        <v>2006</v>
      </c>
      <c r="M9" s="5"/>
    </row>
    <row r="10" spans="1:13" x14ac:dyDescent="0.25">
      <c r="A10" s="4" t="s">
        <v>6</v>
      </c>
      <c r="B10" s="8"/>
      <c r="C10" s="24">
        <v>60</v>
      </c>
      <c r="D10" s="24"/>
      <c r="M10" s="5"/>
    </row>
    <row r="11" spans="1:13" ht="30" x14ac:dyDescent="0.25">
      <c r="A11" s="7" t="s">
        <v>15</v>
      </c>
      <c r="B11" s="8"/>
      <c r="C11" s="24">
        <f>90*C8/C10</f>
        <v>27</v>
      </c>
      <c r="D11" s="24"/>
      <c r="M11" s="5"/>
    </row>
    <row r="12" spans="1:13" x14ac:dyDescent="0.25">
      <c r="A12" s="4"/>
      <c r="B12" s="9"/>
      <c r="C12" s="25">
        <f>C11%</f>
        <v>0.27</v>
      </c>
      <c r="D12" s="25"/>
      <c r="M12" s="5"/>
    </row>
    <row r="13" spans="1:13" x14ac:dyDescent="0.25">
      <c r="A13" s="4" t="s">
        <v>7</v>
      </c>
      <c r="B13" s="6"/>
      <c r="C13" s="27">
        <f>C7*C12</f>
        <v>702</v>
      </c>
      <c r="D13" s="23"/>
      <c r="M13" s="5"/>
    </row>
    <row r="14" spans="1:13" x14ac:dyDescent="0.25">
      <c r="A14" s="4" t="s">
        <v>8</v>
      </c>
      <c r="B14" s="6"/>
      <c r="C14" s="27">
        <f>C7-C13</f>
        <v>1898</v>
      </c>
      <c r="D14" s="23"/>
      <c r="M14" s="5"/>
    </row>
    <row r="15" spans="1:13" x14ac:dyDescent="0.25">
      <c r="A15" s="29" t="s">
        <v>17</v>
      </c>
      <c r="B15" s="32"/>
      <c r="C15" s="28">
        <f>C4*C5</f>
        <v>1814800</v>
      </c>
      <c r="D15" s="23"/>
      <c r="M15" s="5"/>
    </row>
    <row r="16" spans="1:13" x14ac:dyDescent="0.25">
      <c r="A16" s="29" t="s">
        <v>20</v>
      </c>
      <c r="B16" s="32"/>
      <c r="C16" s="28">
        <f>C15*C12</f>
        <v>489996.00000000006</v>
      </c>
      <c r="D16" s="23"/>
      <c r="M16" s="5"/>
    </row>
    <row r="17" spans="1:13" x14ac:dyDescent="0.25">
      <c r="A17" s="4" t="s">
        <v>2</v>
      </c>
      <c r="B17" s="6"/>
      <c r="C17" s="27">
        <f>C6</f>
        <v>5400</v>
      </c>
      <c r="D17" s="23"/>
      <c r="M17" s="5"/>
    </row>
    <row r="18" spans="1:13" x14ac:dyDescent="0.25">
      <c r="A18" s="4" t="s">
        <v>18</v>
      </c>
      <c r="B18" s="6"/>
      <c r="C18" s="27">
        <f>C21*C3</f>
        <v>5584000</v>
      </c>
      <c r="D18" s="23"/>
      <c r="M18" s="5"/>
    </row>
    <row r="19" spans="1:13" x14ac:dyDescent="0.25">
      <c r="A19" s="29" t="s">
        <v>9</v>
      </c>
      <c r="B19" s="32"/>
      <c r="C19" s="28">
        <f>ROUND(C22/C21,0)</f>
        <v>7298</v>
      </c>
      <c r="D19" s="23"/>
      <c r="M19" s="5"/>
    </row>
    <row r="20" spans="1:13" x14ac:dyDescent="0.25">
      <c r="B20" s="8"/>
      <c r="C20" s="24"/>
      <c r="D20" s="24"/>
      <c r="M20" s="5"/>
    </row>
    <row r="21" spans="1:13" ht="16.5" x14ac:dyDescent="0.3">
      <c r="A21" s="29" t="s">
        <v>23</v>
      </c>
      <c r="B21" s="30"/>
      <c r="C21" s="31">
        <v>698</v>
      </c>
      <c r="D21" s="35"/>
      <c r="M21" s="5"/>
    </row>
    <row r="22" spans="1:13" x14ac:dyDescent="0.25">
      <c r="A22" s="29" t="s">
        <v>19</v>
      </c>
      <c r="B22" s="30"/>
      <c r="C22" s="33">
        <f>C18-C16</f>
        <v>5094004</v>
      </c>
      <c r="D22" s="36"/>
      <c r="M22" s="10"/>
    </row>
    <row r="23" spans="1:13" x14ac:dyDescent="0.25">
      <c r="A23" s="4" t="s">
        <v>10</v>
      </c>
      <c r="C23" s="18">
        <f>C22*0.9</f>
        <v>4584603.6000000006</v>
      </c>
      <c r="D23" s="18"/>
      <c r="M23" s="5"/>
    </row>
    <row r="24" spans="1:13" x14ac:dyDescent="0.25">
      <c r="A24" s="4" t="s">
        <v>11</v>
      </c>
      <c r="C24" s="18">
        <f>C22*0.8</f>
        <v>4075203.2</v>
      </c>
      <c r="D24" s="18"/>
      <c r="M24" s="5"/>
    </row>
    <row r="25" spans="1:13" x14ac:dyDescent="0.25">
      <c r="A25" s="4"/>
      <c r="D25" s="34"/>
      <c r="M25" s="14"/>
    </row>
    <row r="26" spans="1:13" x14ac:dyDescent="0.25">
      <c r="A26" s="12" t="s">
        <v>12</v>
      </c>
      <c r="B26" s="13"/>
      <c r="C26" s="26">
        <f>C5*C21</f>
        <v>1814800</v>
      </c>
      <c r="D26" s="26"/>
    </row>
    <row r="27" spans="1:13" x14ac:dyDescent="0.25">
      <c r="A27" s="4" t="s">
        <v>13</v>
      </c>
    </row>
    <row r="28" spans="1:13" x14ac:dyDescent="0.25">
      <c r="A28" s="20" t="s">
        <v>14</v>
      </c>
      <c r="B28" s="17"/>
      <c r="C28" s="18">
        <f>C22*0.03/12</f>
        <v>12735.01</v>
      </c>
      <c r="D28" s="18"/>
    </row>
    <row r="29" spans="1:13" x14ac:dyDescent="0.25">
      <c r="C29" s="18"/>
      <c r="D29" s="18"/>
    </row>
    <row r="30" spans="1:13" x14ac:dyDescent="0.25">
      <c r="A30" s="38" t="s">
        <v>22</v>
      </c>
      <c r="C30" s="18"/>
      <c r="D30" s="18"/>
    </row>
    <row r="31" spans="1:13" x14ac:dyDescent="0.25">
      <c r="C31"/>
      <c r="D31"/>
    </row>
    <row r="32" spans="1:13" x14ac:dyDescent="0.25">
      <c r="C32"/>
      <c r="D32"/>
    </row>
    <row r="33" spans="3:5" x14ac:dyDescent="0.25">
      <c r="C33"/>
      <c r="D33"/>
    </row>
    <row r="34" spans="3:5" x14ac:dyDescent="0.25">
      <c r="C34"/>
      <c r="D34"/>
    </row>
    <row r="35" spans="3:5" x14ac:dyDescent="0.25">
      <c r="C35"/>
      <c r="D35"/>
    </row>
    <row r="36" spans="3:5" x14ac:dyDescent="0.25">
      <c r="C36"/>
      <c r="D36"/>
    </row>
    <row r="37" spans="3:5" x14ac:dyDescent="0.25">
      <c r="C37"/>
      <c r="D37"/>
    </row>
    <row r="38" spans="3:5" x14ac:dyDescent="0.25">
      <c r="C38"/>
      <c r="D38"/>
    </row>
    <row r="39" spans="3:5" x14ac:dyDescent="0.25">
      <c r="C39"/>
      <c r="D39"/>
    </row>
    <row r="40" spans="3:5" x14ac:dyDescent="0.25">
      <c r="C40"/>
      <c r="D40"/>
    </row>
    <row r="41" spans="3:5" x14ac:dyDescent="0.25">
      <c r="C41"/>
      <c r="D41"/>
    </row>
    <row r="42" spans="3:5" x14ac:dyDescent="0.25">
      <c r="C42"/>
      <c r="D42"/>
    </row>
    <row r="43" spans="3:5" x14ac:dyDescent="0.25">
      <c r="C43"/>
      <c r="D43"/>
    </row>
    <row r="47" spans="3:5" x14ac:dyDescent="0.25">
      <c r="E47" s="11"/>
    </row>
    <row r="48" spans="3:5" x14ac:dyDescent="0.25">
      <c r="E48" s="11"/>
    </row>
    <row r="49" spans="1:8" x14ac:dyDescent="0.25">
      <c r="A49" s="19"/>
      <c r="H49" s="11"/>
    </row>
    <row r="50" spans="1:8" x14ac:dyDescent="0.25">
      <c r="H50" s="11"/>
    </row>
    <row r="62" spans="1:8" ht="15.75" x14ac:dyDescent="0.25">
      <c r="A62" s="15"/>
    </row>
    <row r="63" spans="1:8" ht="15.75" x14ac:dyDescent="0.25">
      <c r="A63" s="15"/>
    </row>
    <row r="64" spans="1:8" ht="15.75" x14ac:dyDescent="0.25">
      <c r="A64" s="15"/>
    </row>
    <row r="65" spans="1:1" ht="15.75" x14ac:dyDescent="0.25">
      <c r="A65" s="15"/>
    </row>
    <row r="66" spans="1:1" ht="15.75" x14ac:dyDescent="0.25">
      <c r="A66" s="15"/>
    </row>
    <row r="67" spans="1:1" ht="15.75" x14ac:dyDescent="0.25">
      <c r="A67" s="15"/>
    </row>
    <row r="68" spans="1:1" ht="15.75" x14ac:dyDescent="0.25">
      <c r="A68" s="15"/>
    </row>
    <row r="87" spans="3:5" x14ac:dyDescent="0.25">
      <c r="C87" s="17">
        <f>C86*C85</f>
        <v>0</v>
      </c>
      <c r="E87">
        <f>D87+C87</f>
        <v>0</v>
      </c>
    </row>
    <row r="88" spans="3:5" x14ac:dyDescent="0.25">
      <c r="E88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2024-11-07T12:51:54Z</dcterms:modified>
</cp:coreProperties>
</file>