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1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/>
  <c r="P7"/>
  <c r="J7"/>
  <c r="I7"/>
  <c r="E7"/>
  <c r="B7"/>
  <c r="F7" s="1"/>
  <c r="A7"/>
  <c r="Q6"/>
  <c r="P6"/>
  <c r="J6"/>
  <c r="I6"/>
  <c r="E6"/>
  <c r="B6"/>
  <c r="F6" s="1"/>
  <c r="A6"/>
  <c r="Q5"/>
  <c r="P5"/>
  <c r="J5"/>
  <c r="I5"/>
  <c r="E5"/>
  <c r="B5"/>
  <c r="F5" s="1"/>
  <c r="A5"/>
  <c r="Q4"/>
  <c r="P4"/>
  <c r="J4"/>
  <c r="I4"/>
  <c r="E4"/>
  <c r="B4"/>
  <c r="F4" s="1"/>
  <c r="A4"/>
  <c r="P3"/>
  <c r="J3"/>
  <c r="I3"/>
  <c r="E3"/>
  <c r="B3"/>
  <c r="A3"/>
  <c r="P2"/>
  <c r="J2"/>
  <c r="I2"/>
  <c r="E2"/>
  <c r="B2"/>
  <c r="A2"/>
  <c r="P8"/>
  <c r="Q8" s="1"/>
  <c r="B8" s="1"/>
  <c r="J8"/>
  <c r="I8"/>
  <c r="E8"/>
  <c r="A8"/>
  <c r="F2" l="1"/>
  <c r="F3"/>
  <c r="G3"/>
  <c r="G7"/>
  <c r="G6"/>
  <c r="C2"/>
  <c r="D2" s="1"/>
  <c r="H2" s="1"/>
  <c r="C3"/>
  <c r="D3" s="1"/>
  <c r="H3" s="1"/>
  <c r="C4"/>
  <c r="D4" s="1"/>
  <c r="H4" s="1"/>
  <c r="C5"/>
  <c r="D5" s="1"/>
  <c r="H5" s="1"/>
  <c r="C6"/>
  <c r="D6" s="1"/>
  <c r="H6" s="1"/>
  <c r="C7"/>
  <c r="D7" s="1"/>
  <c r="H7" s="1"/>
  <c r="F8"/>
  <c r="C8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2" l="1"/>
  <c r="G4"/>
  <c r="G5"/>
  <c r="G8"/>
  <c r="D8"/>
  <c r="H8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C23" i="23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C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<sst xmlns="http://schemas.openxmlformats.org/spreadsheetml/2006/main" count="130" uniqueCount="99">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</sst>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381000</xdr:colOff>
      <xdr:row>30</xdr:row>
      <xdr:rowOff>121584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5118" y="0"/>
          <a:ext cx="5221941" cy="58365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9</xdr:col>
      <xdr:colOff>47625</xdr:colOff>
      <xdr:row>31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61925"/>
          <a:ext cx="527685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30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012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40335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38300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38300</v>
      </c>
      <c r="D5" s="56" t="s">
        <v>61</v>
      </c>
      <c r="E5" s="57">
        <f>ROUND(C5/10.764,0)</f>
        <v>3558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25800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25800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38300</v>
      </c>
      <c r="D10" s="56" t="s">
        <v>61</v>
      </c>
      <c r="E10" s="57">
        <f>ROUND(C10/10.764,0)</f>
        <v>3558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1688000</v>
      </c>
      <c r="C17" s="71">
        <v>844</v>
      </c>
      <c r="D17" s="71"/>
      <c r="E17" s="71">
        <f>E10*C17</f>
        <v>3002952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tabSelected="1"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topLeftCell="A4" workbookViewId="0">
      <selection activeCell="F14" sqref="F1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4"/>
      <c r="G1" s="74"/>
    </row>
    <row r="2" spans="1:13">
      <c r="A2" s="15"/>
      <c r="C2" s="16" t="s">
        <v>97</v>
      </c>
      <c r="D2" s="17"/>
      <c r="F2" s="74"/>
      <c r="G2" s="74"/>
    </row>
    <row r="3" spans="1:13">
      <c r="A3" s="15" t="s">
        <v>13</v>
      </c>
      <c r="B3" s="18"/>
      <c r="C3" s="19">
        <v>6300</v>
      </c>
      <c r="D3" s="20" t="s">
        <v>98</v>
      </c>
      <c r="F3" s="74"/>
      <c r="G3" s="74"/>
      <c r="H3" s="74"/>
      <c r="I3" s="74"/>
    </row>
    <row r="4" spans="1:13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3" ht="16.5">
      <c r="A5" s="15" t="s">
        <v>15</v>
      </c>
      <c r="B5" s="18"/>
      <c r="C5" s="19">
        <f>C3-C4</f>
        <v>4300</v>
      </c>
      <c r="D5" s="22"/>
      <c r="F5" s="74"/>
      <c r="G5" s="74"/>
      <c r="H5" s="114"/>
      <c r="I5" s="74"/>
    </row>
    <row r="6" spans="1:13">
      <c r="A6" s="15" t="s">
        <v>16</v>
      </c>
      <c r="B6" s="18"/>
      <c r="C6" s="19">
        <f>C4</f>
        <v>2000</v>
      </c>
      <c r="D6" s="22"/>
      <c r="F6" s="74"/>
      <c r="G6" s="74"/>
    </row>
    <row r="7" spans="1:13">
      <c r="A7" s="15" t="s">
        <v>17</v>
      </c>
      <c r="B7" s="23"/>
      <c r="C7" s="24">
        <v>0</v>
      </c>
      <c r="D7" s="24"/>
      <c r="F7" s="74"/>
      <c r="G7" s="74"/>
    </row>
    <row r="8" spans="1:13">
      <c r="A8" s="15" t="s">
        <v>18</v>
      </c>
      <c r="B8" s="23"/>
      <c r="C8" s="24">
        <f>C9-C7</f>
        <v>60</v>
      </c>
      <c r="D8" s="24"/>
      <c r="F8" s="74"/>
      <c r="G8" s="74"/>
      <c r="M8" s="71"/>
    </row>
    <row r="9" spans="1:13">
      <c r="A9" s="15" t="s">
        <v>19</v>
      </c>
      <c r="B9" s="23"/>
      <c r="C9" s="24">
        <v>60</v>
      </c>
      <c r="D9" s="24"/>
      <c r="F9" s="74"/>
      <c r="G9" s="74"/>
    </row>
    <row r="10" spans="1:13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3">
      <c r="A11" s="15"/>
      <c r="B11" s="25"/>
      <c r="C11" s="26">
        <f>C10%</f>
        <v>0</v>
      </c>
      <c r="D11" s="26"/>
      <c r="F11" s="74"/>
      <c r="G11" s="74"/>
    </row>
    <row r="12" spans="1:13">
      <c r="A12" s="15" t="s">
        <v>21</v>
      </c>
      <c r="B12" s="18"/>
      <c r="C12" s="19">
        <f>C6*C11</f>
        <v>0</v>
      </c>
      <c r="D12" s="22"/>
      <c r="F12" s="74"/>
      <c r="G12" s="74"/>
    </row>
    <row r="13" spans="1:13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3">
      <c r="A14" s="15" t="s">
        <v>15</v>
      </c>
      <c r="B14" s="18"/>
      <c r="C14" s="19">
        <f>C5</f>
        <v>4300</v>
      </c>
      <c r="D14" s="22"/>
      <c r="F14" s="74"/>
      <c r="G14" s="74"/>
    </row>
    <row r="15" spans="1:13">
      <c r="B15" s="18"/>
      <c r="C15" s="19"/>
      <c r="D15" s="22"/>
      <c r="F15" s="74"/>
      <c r="G15" s="74"/>
    </row>
    <row r="16" spans="1:13">
      <c r="A16" s="27" t="s">
        <v>23</v>
      </c>
      <c r="B16" s="28"/>
      <c r="C16" s="20">
        <f>C14+C13</f>
        <v>6300</v>
      </c>
      <c r="D16" s="20"/>
      <c r="E16" s="60"/>
      <c r="F16" s="74"/>
      <c r="G16" s="74"/>
      <c r="H16" s="71"/>
    </row>
    <row r="17" spans="1:14">
      <c r="B17" s="23"/>
      <c r="C17" s="24"/>
      <c r="D17" s="24"/>
      <c r="F17" s="74"/>
      <c r="G17" s="74"/>
      <c r="H17" s="71"/>
      <c r="N17" s="10"/>
    </row>
    <row r="18" spans="1:14" ht="16.5">
      <c r="A18" s="27" t="s">
        <v>94</v>
      </c>
      <c r="B18" s="7"/>
      <c r="C18" s="72">
        <v>703</v>
      </c>
      <c r="D18" s="72"/>
      <c r="E18" s="73"/>
      <c r="F18" s="74"/>
      <c r="G18" s="74"/>
      <c r="H18" s="71"/>
      <c r="N18" s="10"/>
    </row>
    <row r="19" spans="1:14">
      <c r="A19" s="15"/>
      <c r="B19" s="6"/>
      <c r="C19" s="29">
        <f>C18*C16</f>
        <v>4428900</v>
      </c>
      <c r="D19" s="74" t="s">
        <v>68</v>
      </c>
      <c r="E19" s="29"/>
      <c r="F19" s="74"/>
      <c r="G19" s="74"/>
      <c r="N19" s="10"/>
    </row>
    <row r="20" spans="1:14">
      <c r="A20" s="15"/>
      <c r="B20" s="53"/>
      <c r="C20" s="30">
        <f>C19*95%</f>
        <v>4207455</v>
      </c>
      <c r="D20" s="74" t="s">
        <v>24</v>
      </c>
      <c r="E20" s="30"/>
      <c r="F20" s="74"/>
      <c r="G20" s="74"/>
    </row>
    <row r="21" spans="1:14">
      <c r="A21" s="15"/>
      <c r="C21" s="30">
        <f>C19*80%</f>
        <v>3543120</v>
      </c>
      <c r="D21" s="74" t="s">
        <v>25</v>
      </c>
      <c r="E21" s="30"/>
      <c r="F21" s="74"/>
      <c r="G21" s="74"/>
    </row>
    <row r="22" spans="1:14">
      <c r="A22" s="15"/>
      <c r="F22" s="74"/>
      <c r="G22" s="74"/>
    </row>
    <row r="23" spans="1:14">
      <c r="A23" s="31" t="s">
        <v>26</v>
      </c>
      <c r="B23" s="32"/>
      <c r="C23" s="33">
        <f>C4*469</f>
        <v>938000</v>
      </c>
      <c r="D23" s="33"/>
      <c r="L23" s="71"/>
    </row>
    <row r="24" spans="1:14">
      <c r="A24" s="15" t="s">
        <v>27</v>
      </c>
      <c r="L24" s="71"/>
    </row>
    <row r="25" spans="1:14">
      <c r="A25" s="34" t="s">
        <v>28</v>
      </c>
      <c r="B25" s="16"/>
      <c r="C25" s="30">
        <f>C19*0.025/12</f>
        <v>9226.875</v>
      </c>
      <c r="D25" s="30"/>
      <c r="L25" s="71"/>
    </row>
    <row r="26" spans="1:14">
      <c r="C26" s="30"/>
      <c r="D26" s="30"/>
      <c r="L26" s="71"/>
    </row>
    <row r="27" spans="1:14">
      <c r="C27" s="30"/>
      <c r="D27" s="30"/>
      <c r="L27" s="71"/>
    </row>
    <row r="28" spans="1:14">
      <c r="C28"/>
      <c r="D28"/>
      <c r="L28" s="71"/>
    </row>
    <row r="29" spans="1:14">
      <c r="C29"/>
      <c r="D29"/>
      <c r="L29" s="71"/>
    </row>
    <row r="30" spans="1:14">
      <c r="C30"/>
      <c r="D30"/>
      <c r="L30" s="71"/>
    </row>
    <row r="31" spans="1:14">
      <c r="C31"/>
      <c r="D31"/>
      <c r="L31" s="71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71"/>
      <c r="L46" s="10"/>
    </row>
    <row r="47" spans="1:12">
      <c r="K47" s="71"/>
      <c r="L47" s="10"/>
    </row>
    <row r="48" spans="1:12">
      <c r="K48" s="71"/>
      <c r="L48" s="10"/>
    </row>
    <row r="49" spans="1:13">
      <c r="K49" s="71"/>
      <c r="L49" s="60"/>
      <c r="M49" s="60"/>
    </row>
    <row r="50" spans="1:13">
      <c r="K50" s="71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700</v>
      </c>
      <c r="C2" s="4">
        <f t="shared" ref="C2:C7" si="2">B2*1.2</f>
        <v>840</v>
      </c>
      <c r="D2" s="4">
        <f t="shared" ref="D2:D7" si="3">C2*1.2</f>
        <v>1008</v>
      </c>
      <c r="E2" s="5">
        <f t="shared" ref="E2:E7" si="4">R2</f>
        <v>4100000</v>
      </c>
      <c r="F2" s="4">
        <f t="shared" ref="F2:F7" si="5">ROUND((E2/B2),0)</f>
        <v>5857</v>
      </c>
      <c r="G2" s="4">
        <f t="shared" ref="G2:G7" si="6">ROUND((E2/C2),0)</f>
        <v>4881</v>
      </c>
      <c r="H2" s="4">
        <f t="shared" ref="H2:H7" si="7">ROUND((E2/D2),0)</f>
        <v>4067</v>
      </c>
      <c r="I2" s="4">
        <f t="shared" ref="I2:I7" si="8">T2</f>
        <v>0</v>
      </c>
      <c r="J2" s="4">
        <f t="shared" ref="J2:J7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v>700</v>
      </c>
      <c r="R2" s="2">
        <v>4100000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1138</v>
      </c>
      <c r="C3" s="4">
        <f t="shared" si="2"/>
        <v>1365.6</v>
      </c>
      <c r="D3" s="4">
        <f t="shared" si="3"/>
        <v>1638.7199999999998</v>
      </c>
      <c r="E3" s="5">
        <f t="shared" si="4"/>
        <v>7500000</v>
      </c>
      <c r="F3" s="4">
        <f t="shared" si="5"/>
        <v>6591</v>
      </c>
      <c r="G3" s="4">
        <f t="shared" si="6"/>
        <v>5492</v>
      </c>
      <c r="H3" s="4">
        <f t="shared" si="7"/>
        <v>4577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v>1138</v>
      </c>
      <c r="R3" s="2">
        <v>7500000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ref="Q2:Q7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ref="A2:A8" si="13">N8</f>
        <v>0</v>
      </c>
      <c r="B8" s="4">
        <f t="shared" ref="B2:B8" si="14">Q8</f>
        <v>0</v>
      </c>
      <c r="C8" s="4">
        <f t="shared" ref="C2:C8" si="15">B8*1.2</f>
        <v>0</v>
      </c>
      <c r="D8" s="4">
        <f t="shared" ref="D2:D8" si="16">C8*1.2</f>
        <v>0</v>
      </c>
      <c r="E8" s="5">
        <f t="shared" ref="E2:E8" si="17">R8</f>
        <v>0</v>
      </c>
      <c r="F8" s="4" t="e">
        <f t="shared" ref="F2:F8" si="18">ROUND((E8/B8),0)</f>
        <v>#DIV/0!</v>
      </c>
      <c r="G8" s="4" t="e">
        <f t="shared" ref="G2:G8" si="19">ROUND((E8/C8),0)</f>
        <v>#DIV/0!</v>
      </c>
      <c r="H8" s="4" t="e">
        <f t="shared" ref="H2:H8" si="20">ROUND((E8/D8),0)</f>
        <v>#DIV/0!</v>
      </c>
      <c r="I8" s="4">
        <f t="shared" ref="I2:I8" si="21">T8</f>
        <v>0</v>
      </c>
      <c r="J8" s="4">
        <f t="shared" ref="J2:J8" si="22">U8</f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2:Q8" si="23">P8/1.2</f>
        <v>0</v>
      </c>
      <c r="R8" s="2">
        <v>0</v>
      </c>
      <c r="S8" s="2"/>
      <c r="T8" s="2"/>
    </row>
    <row r="9" spans="1:35">
      <c r="A9" s="4">
        <f t="shared" ref="A9:A17" si="24">N9</f>
        <v>0</v>
      </c>
      <c r="B9" s="4">
        <f t="shared" ref="B9:B17" si="25">Q9</f>
        <v>0</v>
      </c>
      <c r="C9" s="4">
        <f t="shared" ref="C9:C17" si="26">B9*1.2</f>
        <v>0</v>
      </c>
      <c r="D9" s="4">
        <f t="shared" ref="D9:D17" si="27">C9*1.2</f>
        <v>0</v>
      </c>
      <c r="E9" s="5">
        <f t="shared" ref="E9:E17" si="28">R9</f>
        <v>0</v>
      </c>
      <c r="F9" s="4" t="e">
        <f t="shared" ref="F9:F17" si="29">ROUND((E9/B9),0)</f>
        <v>#DIV/0!</v>
      </c>
      <c r="G9" s="4" t="e">
        <f t="shared" ref="G9:G17" si="30">ROUND((E9/C9),0)</f>
        <v>#DIV/0!</v>
      </c>
      <c r="H9" s="4" t="e">
        <f t="shared" ref="H9:H17" si="31">ROUND((E9/D9),0)</f>
        <v>#DIV/0!</v>
      </c>
      <c r="I9" s="4">
        <f t="shared" ref="I9:I17" si="32">T9</f>
        <v>0</v>
      </c>
      <c r="J9" s="4">
        <f t="shared" ref="J9:J17" si="33">U9</f>
        <v>0</v>
      </c>
      <c r="K9" s="71"/>
      <c r="L9" s="71"/>
      <c r="M9" s="71"/>
      <c r="N9" s="71"/>
      <c r="O9" s="71">
        <v>0</v>
      </c>
      <c r="P9" s="71">
        <f t="shared" ref="P9" si="34">O9/1.2</f>
        <v>0</v>
      </c>
      <c r="Q9" s="71">
        <f t="shared" ref="Q9:Q17" si="35">P9/1.2</f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 t="shared" ref="P12:P13" si="36"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6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 t="shared" ref="P15" si="37">O15/1.2</f>
        <v>0</v>
      </c>
      <c r="Q15" s="71">
        <f t="shared" si="35"/>
        <v>0</v>
      </c>
      <c r="R15" s="2">
        <v>0</v>
      </c>
      <c r="S15" s="2"/>
    </row>
    <row r="16" spans="1:35">
      <c r="A16" s="4">
        <f t="shared" si="24"/>
        <v>0</v>
      </c>
      <c r="B16" s="4">
        <f t="shared" si="25"/>
        <v>0</v>
      </c>
      <c r="C16" s="4">
        <f t="shared" si="26"/>
        <v>0</v>
      </c>
      <c r="D16" s="4">
        <f t="shared" si="27"/>
        <v>0</v>
      </c>
      <c r="E16" s="5">
        <f t="shared" si="28"/>
        <v>0</v>
      </c>
      <c r="F16" s="4" t="e">
        <f t="shared" si="29"/>
        <v>#DIV/0!</v>
      </c>
      <c r="G16" s="4" t="e">
        <f t="shared" si="30"/>
        <v>#DIV/0!</v>
      </c>
      <c r="H16" s="4" t="e">
        <f t="shared" si="31"/>
        <v>#DIV/0!</v>
      </c>
      <c r="I16" s="4">
        <f t="shared" si="32"/>
        <v>0</v>
      </c>
      <c r="J16" s="4">
        <f t="shared" si="33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3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8">N19</f>
        <v>0</v>
      </c>
      <c r="B19" s="4">
        <f t="shared" ref="B19" si="39">Q19</f>
        <v>0</v>
      </c>
      <c r="C19" s="4">
        <f t="shared" ref="C19" si="40">B19*1.2</f>
        <v>0</v>
      </c>
      <c r="D19" s="4">
        <f t="shared" ref="D19" si="41">C19*1.2</f>
        <v>0</v>
      </c>
      <c r="E19" s="5">
        <f t="shared" ref="E19" si="42">R19</f>
        <v>0</v>
      </c>
      <c r="F19" s="4" t="e">
        <f t="shared" ref="F19" si="43">ROUND((E19/B19),0)</f>
        <v>#DIV/0!</v>
      </c>
      <c r="G19" s="4" t="e">
        <f t="shared" ref="G19" si="44">ROUND((E19/C19),0)</f>
        <v>#DIV/0!</v>
      </c>
      <c r="H19" s="4" t="e">
        <f t="shared" ref="H19" si="45">ROUND((E19/D19),0)</f>
        <v>#DIV/0!</v>
      </c>
      <c r="I19" s="4">
        <f t="shared" ref="I19:J19" si="46">T19</f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2024-11-06T12:27:50Z</dcterms:modified>
</cp:coreProperties>
</file>