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PL PBB Fort\Jitesh Kumar Singh\"/>
    </mc:Choice>
  </mc:AlternateContent>
  <xr:revisionPtr revIDLastSave="0" documentId="13_ncr:1_{2A417186-9DBA-403B-8B42-DC5D0E21682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D23" i="4" l="1"/>
  <c r="D25" i="4" s="1"/>
  <c r="D26" i="4" s="1"/>
  <c r="D27" i="4" s="1"/>
  <c r="Q15" i="4" l="1"/>
  <c r="I30" i="4"/>
  <c r="U10" i="4" l="1"/>
  <c r="H21" i="4"/>
  <c r="H23" i="4" s="1"/>
  <c r="I23" i="4" s="1"/>
  <c r="J23" i="4" s="1"/>
  <c r="I19" i="4"/>
  <c r="H30" i="4"/>
  <c r="P12" i="4" l="1"/>
  <c r="P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U11" i="4" s="1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<sst xmlns="http://schemas.openxmlformats.org/spreadsheetml/2006/main" count="39" uniqueCount="34">
  <si>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</si>
  <si>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</si>
  <si>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</si>
  <si>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</si>
  <si>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</si>
  <si>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</si>
  <si>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</si>
  <si>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</si>
  <si>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</si>
  <si>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</si>
  <si>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</si>
  <si>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</si>
  <si>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</si>
  <si>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601, 6th Floor, 36 Allure, Near Ram Mandir Road, Goregaon West, Mumbai, 400104</t>
  </si>
  <si>
    <t>agreement  - 25.01.2024</t>
  </si>
  <si>
    <t>av</t>
  </si>
  <si>
    <t>sd</t>
  </si>
  <si>
    <t>rd</t>
  </si>
  <si>
    <t>mv</t>
  </si>
  <si>
    <t>bua</t>
  </si>
  <si>
    <t>rera ca</t>
  </si>
  <si>
    <t>1 car parking</t>
  </si>
  <si>
    <t>rate on ca</t>
  </si>
  <si>
    <t>fmv</t>
  </si>
  <si>
    <t>21.06.24</t>
  </si>
  <si>
    <t>07.12.23</t>
  </si>
  <si>
    <t>26.06.24</t>
  </si>
  <si>
    <t>1 car</t>
  </si>
  <si>
    <t>11.07.24</t>
  </si>
  <si>
    <t>Wing B - Page No. 3</t>
  </si>
  <si>
    <t>vankar</t>
  </si>
  <si>
    <t>Jignesh Sing</t>
  </si>
  <si>
    <t>ca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</si>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</sst>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4" fontId="1" fillId="4" borderId="0" xfId="0" applyNumberFormat="1" applyFont="1" applyFill="1"/>
    <xf numFmtId="0" fontId="0" fillId="4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BA1DA5-9536-4875-957E-EF53F55C0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86499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607304-ABC7-4E8A-8415-DFF830114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258402</xdr:colOff>
      <xdr:row>47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70897A-CD7A-4BC0-BC29-AF60F3EC7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92802" cy="86403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A87797-801A-4553-8172-80B5D8CD2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86784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85029D-8227-4659-AD56-214C7CEC6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220297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F93339-4901-42B1-94F1-1CBB45A7C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54697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2F24D1-67FD-49EC-B48D-FC644A721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7281A0-6CE4-4E6D-859F-2B92D878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229823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F2D9D9-FE97-45A7-8A5C-4C7EE11DF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64223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525139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9639A2-6379-42B9-9E51-EF4083AB5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59539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C5A406-7893-4647-9704-890650DD1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D68EAA-FD59-4DB9-8185-74FD23C3B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79F38A-69FD-44BB-8F12-EC12AAC7C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23" sqref="D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620</v>
      </c>
      <c r="C2" s="4">
        <f>B2*1.2</f>
        <v>744</v>
      </c>
      <c r="D2" s="4">
        <f t="shared" ref="D2:D13" si="2">C2*1.2</f>
        <v>892.8</v>
      </c>
      <c r="E2" s="5">
        <f t="shared" ref="E2:E13" si="3">R2</f>
        <v>15800000</v>
      </c>
      <c r="F2" s="10">
        <f t="shared" ref="F2:F13" si="4">ROUND((E2/B2),0)</f>
        <v>25484</v>
      </c>
      <c r="G2" s="10">
        <f t="shared" ref="G2:G13" si="5">ROUND((E2/C2),0)</f>
        <v>21237</v>
      </c>
      <c r="H2" s="10">
        <f t="shared" ref="H2:H13" si="6">ROUND((E2/D2),0)</f>
        <v>17697</v>
      </c>
      <c r="I2" s="4" t="e">
        <f>#REF!</f>
        <v>#REF!</v>
      </c>
      <c r="J2" s="4">
        <f t="shared" ref="J2:J13" si="7">S2</f>
        <v>11</v>
      </c>
      <c r="O2">
        <v>0</v>
      </c>
      <c r="P2">
        <f t="shared" ref="P2:P12" si="8">O2/1.2</f>
        <v>0</v>
      </c>
      <c r="Q2">
        <v>620</v>
      </c>
      <c r="R2" s="2">
        <v>15800000</v>
      </c>
      <c r="S2" s="8">
        <v>11</v>
      </c>
      <c r="T2" s="8"/>
    </row>
    <row r="3" spans="1:22" x14ac:dyDescent="0.25">
      <c r="A3" s="4">
        <f t="shared" si="0"/>
        <v>0</v>
      </c>
      <c r="B3" s="4">
        <f t="shared" si="1"/>
        <v>620</v>
      </c>
      <c r="C3" s="4">
        <f t="shared" ref="C3:C15" si="9">B3*1.2</f>
        <v>744</v>
      </c>
      <c r="D3" s="4">
        <f t="shared" si="2"/>
        <v>892.8</v>
      </c>
      <c r="E3" s="16">
        <f t="shared" si="3"/>
        <v>16300000</v>
      </c>
      <c r="F3" s="10">
        <f t="shared" si="4"/>
        <v>26290</v>
      </c>
      <c r="G3" s="10">
        <f t="shared" si="5"/>
        <v>21909</v>
      </c>
      <c r="H3" s="10">
        <f t="shared" si="6"/>
        <v>18257</v>
      </c>
      <c r="I3" s="4" t="e">
        <f>#REF!</f>
        <v>#REF!</v>
      </c>
      <c r="J3" s="4">
        <f t="shared" si="7"/>
        <v>19</v>
      </c>
      <c r="O3">
        <v>0</v>
      </c>
      <c r="P3">
        <f t="shared" si="8"/>
        <v>0</v>
      </c>
      <c r="Q3">
        <v>620</v>
      </c>
      <c r="R3" s="2">
        <v>16300000</v>
      </c>
      <c r="S3" s="8">
        <v>19</v>
      </c>
      <c r="T3" s="8"/>
    </row>
    <row r="4" spans="1:22" x14ac:dyDescent="0.25">
      <c r="A4" s="4">
        <f t="shared" si="0"/>
        <v>0</v>
      </c>
      <c r="B4" s="4">
        <f t="shared" si="1"/>
        <v>618</v>
      </c>
      <c r="C4" s="4">
        <f t="shared" si="9"/>
        <v>741.6</v>
      </c>
      <c r="D4" s="4">
        <f t="shared" si="2"/>
        <v>889.92</v>
      </c>
      <c r="E4" s="16">
        <f t="shared" si="3"/>
        <v>15500000</v>
      </c>
      <c r="F4" s="10">
        <f t="shared" si="4"/>
        <v>25081</v>
      </c>
      <c r="G4" s="10">
        <f t="shared" si="5"/>
        <v>20901</v>
      </c>
      <c r="H4" s="10">
        <f t="shared" si="6"/>
        <v>17417</v>
      </c>
      <c r="I4" s="4" t="e">
        <f>#REF!</f>
        <v>#REF!</v>
      </c>
      <c r="J4" s="4">
        <f t="shared" si="7"/>
        <v>9</v>
      </c>
      <c r="O4">
        <v>0</v>
      </c>
      <c r="P4">
        <f t="shared" si="8"/>
        <v>0</v>
      </c>
      <c r="Q4">
        <v>618</v>
      </c>
      <c r="R4" s="2">
        <v>15500000</v>
      </c>
      <c r="S4" s="8">
        <v>9</v>
      </c>
      <c r="T4" s="8"/>
    </row>
    <row r="5" spans="1:22" x14ac:dyDescent="0.25">
      <c r="A5" s="4">
        <f t="shared" si="0"/>
        <v>0</v>
      </c>
      <c r="B5" s="4">
        <f t="shared" si="1"/>
        <v>620</v>
      </c>
      <c r="C5" s="4">
        <f t="shared" si="9"/>
        <v>744</v>
      </c>
      <c r="D5" s="4">
        <f t="shared" si="2"/>
        <v>892.8</v>
      </c>
      <c r="E5" s="16">
        <f t="shared" si="3"/>
        <v>16400000</v>
      </c>
      <c r="F5" s="10">
        <f t="shared" si="4"/>
        <v>26452</v>
      </c>
      <c r="G5" s="10">
        <f t="shared" si="5"/>
        <v>22043</v>
      </c>
      <c r="H5" s="10">
        <f t="shared" si="6"/>
        <v>18369</v>
      </c>
      <c r="I5" s="4" t="e">
        <f>#REF!</f>
        <v>#REF!</v>
      </c>
      <c r="J5" s="4">
        <f t="shared" si="7"/>
        <v>22</v>
      </c>
      <c r="O5">
        <v>0</v>
      </c>
      <c r="P5">
        <f t="shared" si="8"/>
        <v>0</v>
      </c>
      <c r="Q5">
        <v>620</v>
      </c>
      <c r="R5" s="2">
        <v>16400000</v>
      </c>
      <c r="S5" s="8">
        <v>22</v>
      </c>
      <c r="T5" s="8"/>
    </row>
    <row r="6" spans="1:22" x14ac:dyDescent="0.25">
      <c r="A6" s="4">
        <f t="shared" si="0"/>
        <v>0</v>
      </c>
      <c r="B6" s="4">
        <f t="shared" si="1"/>
        <v>602</v>
      </c>
      <c r="C6" s="4">
        <f t="shared" si="9"/>
        <v>722.4</v>
      </c>
      <c r="D6" s="4">
        <f t="shared" si="2"/>
        <v>866.88</v>
      </c>
      <c r="E6" s="16">
        <f t="shared" si="3"/>
        <v>15900000</v>
      </c>
      <c r="F6" s="10">
        <f t="shared" si="4"/>
        <v>26412</v>
      </c>
      <c r="G6" s="10">
        <f t="shared" si="5"/>
        <v>22010</v>
      </c>
      <c r="H6" s="10">
        <f t="shared" si="6"/>
        <v>18342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602</v>
      </c>
      <c r="R6" s="2">
        <v>15900000</v>
      </c>
      <c r="S6" s="8"/>
      <c r="T6" s="8"/>
    </row>
    <row r="7" spans="1:22" x14ac:dyDescent="0.25">
      <c r="A7" s="4">
        <f t="shared" si="0"/>
        <v>0</v>
      </c>
      <c r="B7" s="4">
        <f t="shared" si="1"/>
        <v>655</v>
      </c>
      <c r="C7" s="4">
        <f t="shared" si="9"/>
        <v>786</v>
      </c>
      <c r="D7" s="4">
        <f t="shared" si="2"/>
        <v>943.19999999999993</v>
      </c>
      <c r="E7" s="16">
        <f t="shared" si="3"/>
        <v>17400000</v>
      </c>
      <c r="F7" s="10">
        <f t="shared" si="4"/>
        <v>26565</v>
      </c>
      <c r="G7" s="10">
        <f t="shared" si="5"/>
        <v>22137</v>
      </c>
      <c r="H7" s="10">
        <f t="shared" si="6"/>
        <v>18448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655</v>
      </c>
      <c r="R7" s="2">
        <v>17400000</v>
      </c>
      <c r="S7" s="8"/>
      <c r="T7" s="8"/>
    </row>
    <row r="8" spans="1:22" x14ac:dyDescent="0.25">
      <c r="A8" s="4">
        <f t="shared" si="0"/>
        <v>0</v>
      </c>
      <c r="B8" s="4">
        <f t="shared" si="1"/>
        <v>602</v>
      </c>
      <c r="C8" s="4">
        <f t="shared" si="9"/>
        <v>722.4</v>
      </c>
      <c r="D8" s="4">
        <f t="shared" si="2"/>
        <v>866.88</v>
      </c>
      <c r="E8" s="16">
        <f t="shared" si="3"/>
        <v>15100000</v>
      </c>
      <c r="F8" s="15">
        <f t="shared" si="4"/>
        <v>25083</v>
      </c>
      <c r="G8" s="10">
        <f t="shared" si="5"/>
        <v>20903</v>
      </c>
      <c r="H8" s="10">
        <f t="shared" si="6"/>
        <v>17419</v>
      </c>
      <c r="I8" s="4" t="e">
        <f>#REF!</f>
        <v>#REF!</v>
      </c>
      <c r="J8" s="4">
        <f t="shared" si="7"/>
        <v>23</v>
      </c>
      <c r="O8">
        <v>0</v>
      </c>
      <c r="P8">
        <f t="shared" si="8"/>
        <v>0</v>
      </c>
      <c r="Q8">
        <v>602</v>
      </c>
      <c r="R8" s="17">
        <v>15100000</v>
      </c>
      <c r="S8" s="8">
        <v>23</v>
      </c>
      <c r="T8" s="8" t="s">
        <v>28</v>
      </c>
      <c r="V8" s="18" t="s">
        <v>30</v>
      </c>
    </row>
    <row r="9" spans="1:22" x14ac:dyDescent="0.25">
      <c r="A9" s="4">
        <f t="shared" si="0"/>
        <v>0</v>
      </c>
      <c r="B9" s="4">
        <f t="shared" si="1"/>
        <v>420</v>
      </c>
      <c r="C9" s="4">
        <f t="shared" si="9"/>
        <v>504</v>
      </c>
      <c r="D9" s="4">
        <f t="shared" si="2"/>
        <v>604.79999999999995</v>
      </c>
      <c r="E9" s="16">
        <f t="shared" si="3"/>
        <v>9200000</v>
      </c>
      <c r="F9" s="10">
        <f t="shared" si="4"/>
        <v>21905</v>
      </c>
      <c r="G9" s="10">
        <f t="shared" si="5"/>
        <v>18254</v>
      </c>
      <c r="H9" s="10">
        <f t="shared" si="6"/>
        <v>15212</v>
      </c>
      <c r="I9" s="4" t="e">
        <f>#REF!</f>
        <v>#REF!</v>
      </c>
      <c r="J9" s="4">
        <f t="shared" si="7"/>
        <v>4</v>
      </c>
      <c r="O9">
        <v>0</v>
      </c>
      <c r="P9">
        <f t="shared" si="8"/>
        <v>0</v>
      </c>
      <c r="Q9">
        <v>420</v>
      </c>
      <c r="R9" s="2">
        <v>9200000</v>
      </c>
      <c r="S9" s="8">
        <v>4</v>
      </c>
      <c r="T9" s="8" t="s">
        <v>24</v>
      </c>
    </row>
    <row r="10" spans="1:22" x14ac:dyDescent="0.25">
      <c r="A10" s="4">
        <f t="shared" si="0"/>
        <v>0</v>
      </c>
      <c r="B10" s="4">
        <f t="shared" si="1"/>
        <v>618</v>
      </c>
      <c r="C10" s="4">
        <f t="shared" si="9"/>
        <v>741.6</v>
      </c>
      <c r="D10" s="4">
        <f t="shared" si="2"/>
        <v>889.92</v>
      </c>
      <c r="E10" s="16">
        <f t="shared" si="3"/>
        <v>13800000</v>
      </c>
      <c r="F10" s="10">
        <f t="shared" si="4"/>
        <v>22330</v>
      </c>
      <c r="G10" s="10">
        <f t="shared" si="5"/>
        <v>18608</v>
      </c>
      <c r="H10" s="10">
        <f t="shared" si="6"/>
        <v>15507</v>
      </c>
      <c r="I10" s="4" t="e">
        <f>#REF!</f>
        <v>#REF!</v>
      </c>
      <c r="J10" s="4">
        <f t="shared" si="7"/>
        <v>10</v>
      </c>
      <c r="O10">
        <v>0</v>
      </c>
      <c r="P10">
        <f t="shared" si="8"/>
        <v>0</v>
      </c>
      <c r="Q10">
        <v>618</v>
      </c>
      <c r="R10" s="2">
        <v>13800000</v>
      </c>
      <c r="S10" s="8">
        <v>10</v>
      </c>
      <c r="T10" s="8" t="s">
        <v>25</v>
      </c>
      <c r="U10">
        <f>F10*1.2</f>
        <v>26796</v>
      </c>
    </row>
    <row r="11" spans="1:22" x14ac:dyDescent="0.25">
      <c r="A11" s="4">
        <f t="shared" si="0"/>
        <v>0</v>
      </c>
      <c r="B11" s="4">
        <f t="shared" si="1"/>
        <v>592</v>
      </c>
      <c r="C11" s="4">
        <f t="shared" si="9"/>
        <v>710.4</v>
      </c>
      <c r="D11" s="4">
        <f t="shared" si="2"/>
        <v>852.4799999999999</v>
      </c>
      <c r="E11" s="16">
        <f t="shared" si="3"/>
        <v>13550000</v>
      </c>
      <c r="F11" s="10">
        <f t="shared" si="4"/>
        <v>22889</v>
      </c>
      <c r="G11" s="10">
        <f t="shared" si="5"/>
        <v>19074</v>
      </c>
      <c r="H11" s="10">
        <f t="shared" si="6"/>
        <v>15895</v>
      </c>
      <c r="I11" s="4" t="e">
        <f>#REF!</f>
        <v>#REF!</v>
      </c>
      <c r="J11" s="4">
        <f t="shared" si="7"/>
        <v>14</v>
      </c>
      <c r="O11">
        <v>0</v>
      </c>
      <c r="P11">
        <f t="shared" si="8"/>
        <v>0</v>
      </c>
      <c r="Q11">
        <v>592</v>
      </c>
      <c r="R11" s="2">
        <v>13550000</v>
      </c>
      <c r="S11" s="8">
        <v>14</v>
      </c>
      <c r="T11" s="8" t="s">
        <v>26</v>
      </c>
      <c r="U11">
        <f>F11*1.2</f>
        <v>27466.799999999999</v>
      </c>
    </row>
    <row r="12" spans="1:22" x14ac:dyDescent="0.25">
      <c r="A12" s="4">
        <f t="shared" si="0"/>
        <v>0</v>
      </c>
      <c r="B12" s="4">
        <f t="shared" si="1"/>
        <v>602</v>
      </c>
      <c r="C12" s="4">
        <f t="shared" si="9"/>
        <v>722.4</v>
      </c>
      <c r="D12" s="4">
        <f t="shared" si="2"/>
        <v>866.88</v>
      </c>
      <c r="E12" s="16">
        <f t="shared" si="3"/>
        <v>17800000</v>
      </c>
      <c r="F12" s="10">
        <f t="shared" si="4"/>
        <v>29568</v>
      </c>
      <c r="G12" s="10">
        <f t="shared" si="5"/>
        <v>24640</v>
      </c>
      <c r="H12" s="10">
        <f t="shared" si="6"/>
        <v>20533</v>
      </c>
      <c r="I12" s="4" t="e">
        <f>#REF!</f>
        <v>#REF!</v>
      </c>
      <c r="J12" s="4">
        <f t="shared" si="7"/>
        <v>12</v>
      </c>
      <c r="O12">
        <v>0</v>
      </c>
      <c r="P12">
        <f t="shared" si="8"/>
        <v>0</v>
      </c>
      <c r="Q12">
        <v>602</v>
      </c>
      <c r="R12" s="17">
        <v>17800000</v>
      </c>
      <c r="S12" s="8">
        <v>12</v>
      </c>
      <c r="T12" s="8"/>
      <c r="V12" s="18" t="s">
        <v>30</v>
      </c>
    </row>
    <row r="13" spans="1:22" x14ac:dyDescent="0.25">
      <c r="A13" s="4">
        <f t="shared" si="0"/>
        <v>0</v>
      </c>
      <c r="B13" s="4">
        <f t="shared" si="1"/>
        <v>420</v>
      </c>
      <c r="C13" s="4">
        <f t="shared" si="9"/>
        <v>504</v>
      </c>
      <c r="D13" s="4">
        <f t="shared" si="2"/>
        <v>604.79999999999995</v>
      </c>
      <c r="E13" s="16">
        <f t="shared" si="3"/>
        <v>11500000</v>
      </c>
      <c r="F13" s="15">
        <f t="shared" si="4"/>
        <v>27381</v>
      </c>
      <c r="G13" s="10">
        <f t="shared" si="5"/>
        <v>22817</v>
      </c>
      <c r="H13" s="10">
        <f t="shared" si="6"/>
        <v>19015</v>
      </c>
      <c r="I13" s="4" t="e">
        <f>#REF!</f>
        <v>#REF!</v>
      </c>
      <c r="J13" s="4">
        <f t="shared" si="7"/>
        <v>12</v>
      </c>
      <c r="O13">
        <v>0</v>
      </c>
      <c r="P13">
        <f t="shared" ref="P13" si="10">O13/1.2</f>
        <v>0</v>
      </c>
      <c r="Q13">
        <v>420</v>
      </c>
      <c r="R13" s="17">
        <v>11500000</v>
      </c>
      <c r="S13" s="8">
        <v>12</v>
      </c>
      <c r="T13" s="8"/>
      <c r="V13" s="18" t="s">
        <v>30</v>
      </c>
    </row>
    <row r="14" spans="1:22" x14ac:dyDescent="0.25">
      <c r="A14" s="4">
        <f t="shared" si="0"/>
        <v>0</v>
      </c>
      <c r="B14" s="4">
        <f t="shared" si="1"/>
        <v>602</v>
      </c>
      <c r="C14" s="4">
        <f t="shared" si="9"/>
        <v>722.4</v>
      </c>
      <c r="D14" s="4">
        <f t="shared" ref="D14:D15" si="11">C14*1.2</f>
        <v>866.88</v>
      </c>
      <c r="E14" s="5">
        <f t="shared" ref="E14:E15" si="12">R14</f>
        <v>16200000</v>
      </c>
      <c r="F14" s="15">
        <f t="shared" ref="F14:F15" si="13">ROUND((E14/B14),0)</f>
        <v>26910</v>
      </c>
      <c r="G14" s="10">
        <f t="shared" ref="G14:G15" si="14">ROUND((E14/C14),0)</f>
        <v>22425</v>
      </c>
      <c r="H14" s="4">
        <f t="shared" ref="H14:H15" si="15">ROUND((E14/D14),0)</f>
        <v>18688</v>
      </c>
      <c r="I14" s="4" t="e">
        <f>#REF!</f>
        <v>#REF!</v>
      </c>
      <c r="J14" s="4">
        <f t="shared" ref="J14:J15" si="16">S14</f>
        <v>18</v>
      </c>
      <c r="O14">
        <v>0</v>
      </c>
      <c r="P14">
        <f t="shared" ref="P14:P15" si="17">O14/1.2</f>
        <v>0</v>
      </c>
      <c r="Q14">
        <v>602</v>
      </c>
      <c r="R14" s="2">
        <v>16200000</v>
      </c>
      <c r="S14" s="8">
        <v>18</v>
      </c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ref="Q15" si="18">P15/1.2</f>
        <v>0</v>
      </c>
      <c r="R15" s="2">
        <v>0</v>
      </c>
      <c r="S15" s="8"/>
      <c r="T15" s="8"/>
    </row>
    <row r="17" spans="3:24" x14ac:dyDescent="0.25">
      <c r="G17" t="s">
        <v>13</v>
      </c>
    </row>
    <row r="18" spans="3:24" x14ac:dyDescent="0.25">
      <c r="G18" t="s">
        <v>20</v>
      </c>
      <c r="H18">
        <v>618</v>
      </c>
      <c r="I18" t="s">
        <v>21</v>
      </c>
    </row>
    <row r="19" spans="3:24" x14ac:dyDescent="0.25">
      <c r="G19" t="s">
        <v>19</v>
      </c>
      <c r="H19">
        <v>680</v>
      </c>
      <c r="I19">
        <f>63.15*10.764</f>
        <v>679.74659999999994</v>
      </c>
    </row>
    <row r="20" spans="3:24" x14ac:dyDescent="0.25">
      <c r="C20" t="s">
        <v>31</v>
      </c>
      <c r="G20" t="s">
        <v>22</v>
      </c>
      <c r="H20">
        <v>26800</v>
      </c>
    </row>
    <row r="21" spans="3:24" x14ac:dyDescent="0.25">
      <c r="C21" t="s">
        <v>32</v>
      </c>
      <c r="D21">
        <v>618</v>
      </c>
      <c r="G21" t="s">
        <v>23</v>
      </c>
      <c r="H21">
        <f>H20*H18</f>
        <v>16562400</v>
      </c>
    </row>
    <row r="22" spans="3:24" x14ac:dyDescent="0.25">
      <c r="C22" t="s">
        <v>33</v>
      </c>
      <c r="D22">
        <v>27300</v>
      </c>
      <c r="G22" s="6" t="s">
        <v>27</v>
      </c>
      <c r="H22" s="6">
        <v>1200000</v>
      </c>
      <c r="O22" t="s">
        <v>29</v>
      </c>
    </row>
    <row r="23" spans="3:24" x14ac:dyDescent="0.25">
      <c r="D23">
        <f>D22*D21</f>
        <v>16871400</v>
      </c>
      <c r="H23">
        <f>H22+H21</f>
        <v>17762400</v>
      </c>
      <c r="I23">
        <f>H23*98%</f>
        <v>17407152</v>
      </c>
      <c r="J23">
        <f>I23*75%</f>
        <v>13055364</v>
      </c>
    </row>
    <row r="24" spans="3:24" x14ac:dyDescent="0.25">
      <c r="D24">
        <v>1000000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D25">
        <f>D24+D23</f>
        <v>17871400</v>
      </c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D26">
        <f>D25*98%</f>
        <v>17513972</v>
      </c>
      <c r="G26" t="s">
        <v>14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D27">
        <f>D26*75%</f>
        <v>13135479</v>
      </c>
      <c r="G27" t="s">
        <v>15</v>
      </c>
      <c r="H27">
        <v>14350000</v>
      </c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G28" t="s">
        <v>16</v>
      </c>
      <c r="H28">
        <v>861000</v>
      </c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G29" t="s">
        <v>17</v>
      </c>
      <c r="H29">
        <v>30000</v>
      </c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H30">
        <f>SUM(H27:H29)</f>
        <v>15241000</v>
      </c>
      <c r="I30">
        <f>H30*90%</f>
        <v>13716900</v>
      </c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G31" t="s">
        <v>18</v>
      </c>
      <c r="H31">
        <v>11581367</v>
      </c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C182D-9BB3-4CB4-ADF9-BFAC9C0D99B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2024-11-07T10:18:39Z</dcterms:modified>
</cp:coreProperties>
</file>