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SMAB Fort\Maqsood Dabir Shaikh\"/>
    </mc:Choice>
  </mc:AlternateContent>
  <xr:revisionPtr revIDLastSave="0" documentId="13_ncr:1_{6A7337BB-66FF-4271-9461-24A8444208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9" i="4" l="1"/>
  <c r="U4" i="4" l="1"/>
  <c r="P5" i="4"/>
  <c r="P4" i="4"/>
  <c r="P2" i="4"/>
  <c r="I21" i="4"/>
  <c r="Q12" i="4" l="1"/>
  <c r="P12" i="4"/>
  <c r="Q11" i="4"/>
  <c r="Q10" i="4"/>
  <c r="P9" i="4"/>
  <c r="P8" i="4"/>
  <c r="P7" i="4"/>
  <c r="P6" i="4"/>
  <c r="Q5" i="4"/>
  <c r="Q4" i="4"/>
  <c r="P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<sst xmlns="http://schemas.openxmlformats.org/spreadsheetml/2006/main" count="24" uniqueCount="21">
  <si>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</si>
  <si>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</si>
  <si>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</si>
  <si>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</si>
  <si>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</si>
  <si>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</si>
  <si>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</si>
  <si>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</si>
  <si>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</si>
  <si>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</si>
  <si>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</si>
  <si>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</si>
  <si>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</si>
  <si>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- 2023</t>
  </si>
  <si>
    <t>bua</t>
  </si>
  <si>
    <t>rate</t>
  </si>
  <si>
    <t>fmv</t>
  </si>
  <si>
    <t>06.11.23</t>
  </si>
  <si>
    <t>31.03.21</t>
  </si>
  <si>
    <t>Flat No. 604, 6th Floor, Bhagwati CHSL, Yari Road, Versova, Village - Versova,</t>
  </si>
  <si>
    <t>mca - 889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</si>
</sst>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371475</xdr:colOff>
      <xdr:row>19</xdr:row>
      <xdr:rowOff>133350</xdr:rowOff>
    </xdr:from>
    <xdr:to>
      <xdr:col>24</xdr:col>
      <xdr:colOff>210435</xdr:colOff>
      <xdr:row>38</xdr:row>
      <xdr:rowOff>152908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C5591-3C85-4F9A-8E8B-F693B112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1925" y="4324350"/>
          <a:ext cx="6344535" cy="36390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8EA4BD-491F-4D1E-9849-8C82309A6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01851-EC0A-488B-A9F3-8096971A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570AFB-385C-49D1-BCD1-0E7EC927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94C6F-FE57-479C-8E5B-D6067A63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559D2-EE9F-4B1F-B458-555A960C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524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EBF76-7352-47DD-A00C-05038F27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439402</xdr:colOff>
      <xdr:row>52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E40B06-5468-4229-BF3E-6F06D4EC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73802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1987E7-8077-4E8E-8EED-1147DAE9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B5D0D-7AFC-4BF6-9A0C-A2DDD29E4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AD2F7A-8CCE-43D2-886E-C4A4EB37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12" sqref="P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21000000</v>
      </c>
      <c r="F2" s="10">
        <f t="shared" ref="F2:F13" si="4">ROUND((E2/B2),0)</f>
        <v>46667</v>
      </c>
      <c r="G2" s="10">
        <f t="shared" ref="G2:G13" si="5">ROUND((E2/C2),0)</f>
        <v>38889</v>
      </c>
      <c r="H2" s="10">
        <f t="shared" ref="H2:H13" si="6">ROUND((E2/D2),0)</f>
        <v>32407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21000000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450</v>
      </c>
      <c r="C3" s="4">
        <f t="shared" ref="C3:C15" si="9">B3*1.2</f>
        <v>540</v>
      </c>
      <c r="D3" s="4">
        <f t="shared" si="2"/>
        <v>648</v>
      </c>
      <c r="E3" s="5">
        <f t="shared" si="3"/>
        <v>14000000</v>
      </c>
      <c r="F3" s="10">
        <f t="shared" si="4"/>
        <v>31111</v>
      </c>
      <c r="G3" s="15">
        <f t="shared" si="5"/>
        <v>25926</v>
      </c>
      <c r="H3" s="10">
        <f t="shared" si="6"/>
        <v>21605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14000000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796.08749999999998</v>
      </c>
      <c r="C4" s="4">
        <f t="shared" si="9"/>
        <v>955.30499999999995</v>
      </c>
      <c r="D4" s="4">
        <f t="shared" si="2"/>
        <v>1146.366</v>
      </c>
      <c r="E4" s="5">
        <f t="shared" si="3"/>
        <v>18000000</v>
      </c>
      <c r="F4" s="10">
        <f t="shared" si="4"/>
        <v>22611</v>
      </c>
      <c r="G4" s="10">
        <f t="shared" si="5"/>
        <v>18842</v>
      </c>
      <c r="H4" s="10">
        <f t="shared" si="6"/>
        <v>15702</v>
      </c>
      <c r="I4" s="4" t="e">
        <f>#REF!</f>
        <v>#REF!</v>
      </c>
      <c r="J4" s="4" t="str">
        <f t="shared" si="7"/>
        <v>06.11.23</v>
      </c>
      <c r="O4">
        <v>0</v>
      </c>
      <c r="P4">
        <f>88.75*10.764</f>
        <v>955.30499999999995</v>
      </c>
      <c r="Q4">
        <f t="shared" ref="Q4:Q12" si="10">P4/1.2</f>
        <v>796.08749999999998</v>
      </c>
      <c r="R4" s="2">
        <v>18000000</v>
      </c>
      <c r="S4" s="8" t="s">
        <v>17</v>
      </c>
      <c r="T4" s="8"/>
      <c r="U4">
        <f>G4*1.2</f>
        <v>22610.399999999998</v>
      </c>
    </row>
    <row r="5" spans="1:21" x14ac:dyDescent="0.25">
      <c r="A5" s="4">
        <f t="shared" si="0"/>
        <v>0</v>
      </c>
      <c r="B5" s="4">
        <f t="shared" si="1"/>
        <v>680.28480000000002</v>
      </c>
      <c r="C5" s="4">
        <f t="shared" si="9"/>
        <v>816.34176000000002</v>
      </c>
      <c r="D5" s="4">
        <f t="shared" si="2"/>
        <v>979.61011199999996</v>
      </c>
      <c r="E5" s="5">
        <f t="shared" si="3"/>
        <v>12000000</v>
      </c>
      <c r="F5" s="10">
        <f t="shared" si="4"/>
        <v>17640</v>
      </c>
      <c r="G5" s="10">
        <f t="shared" si="5"/>
        <v>14700</v>
      </c>
      <c r="H5" s="10">
        <f t="shared" si="6"/>
        <v>12250</v>
      </c>
      <c r="I5" s="4" t="e">
        <f>#REF!</f>
        <v>#REF!</v>
      </c>
      <c r="J5" s="4" t="str">
        <f t="shared" si="7"/>
        <v>31.03.21</v>
      </c>
      <c r="O5">
        <v>0</v>
      </c>
      <c r="P5">
        <f>75.84*10.764</f>
        <v>816.34176000000002</v>
      </c>
      <c r="Q5">
        <f t="shared" si="10"/>
        <v>680.28480000000002</v>
      </c>
      <c r="R5" s="2">
        <v>12000000</v>
      </c>
      <c r="S5" s="8" t="s">
        <v>18</v>
      </c>
      <c r="T5" s="8"/>
    </row>
    <row r="6" spans="1:21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5">
        <f t="shared" si="3"/>
        <v>17500000</v>
      </c>
      <c r="F6" s="10">
        <f t="shared" si="4"/>
        <v>25000</v>
      </c>
      <c r="G6" s="10">
        <f t="shared" si="5"/>
        <v>20833</v>
      </c>
      <c r="H6" s="10">
        <f t="shared" si="6"/>
        <v>17361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700</v>
      </c>
      <c r="R6" s="2">
        <v>17500000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760</v>
      </c>
      <c r="C7" s="4">
        <f t="shared" si="9"/>
        <v>912</v>
      </c>
      <c r="D7" s="4">
        <f t="shared" si="2"/>
        <v>1094.3999999999999</v>
      </c>
      <c r="E7" s="5">
        <f t="shared" si="3"/>
        <v>26500000</v>
      </c>
      <c r="F7" s="10">
        <f t="shared" si="4"/>
        <v>34868</v>
      </c>
      <c r="G7" s="10">
        <f t="shared" si="5"/>
        <v>29057</v>
      </c>
      <c r="H7" s="10">
        <f t="shared" si="6"/>
        <v>24214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760</v>
      </c>
      <c r="R7" s="2">
        <v>26500000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530</v>
      </c>
      <c r="C8" s="4">
        <f t="shared" si="9"/>
        <v>636</v>
      </c>
      <c r="D8" s="4">
        <f t="shared" si="2"/>
        <v>763.19999999999993</v>
      </c>
      <c r="E8" s="5">
        <f t="shared" si="3"/>
        <v>15000000</v>
      </c>
      <c r="F8" s="10">
        <f t="shared" si="4"/>
        <v>28302</v>
      </c>
      <c r="G8" s="10">
        <f t="shared" si="5"/>
        <v>23585</v>
      </c>
      <c r="H8" s="10">
        <f t="shared" si="6"/>
        <v>19654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530</v>
      </c>
      <c r="R8" s="2">
        <v>15000000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700</v>
      </c>
      <c r="C9" s="4">
        <f t="shared" si="9"/>
        <v>840</v>
      </c>
      <c r="D9" s="4">
        <f t="shared" si="2"/>
        <v>1008</v>
      </c>
      <c r="E9" s="5">
        <f t="shared" si="3"/>
        <v>23500000</v>
      </c>
      <c r="F9" s="10">
        <f t="shared" si="4"/>
        <v>33571</v>
      </c>
      <c r="G9" s="15">
        <f t="shared" si="5"/>
        <v>27976</v>
      </c>
      <c r="H9" s="10">
        <f t="shared" si="6"/>
        <v>23313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700</v>
      </c>
      <c r="R9" s="2">
        <v>23500000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687.5</v>
      </c>
      <c r="C10" s="4">
        <f t="shared" si="9"/>
        <v>825</v>
      </c>
      <c r="D10" s="4">
        <f t="shared" si="2"/>
        <v>990</v>
      </c>
      <c r="E10" s="5">
        <f t="shared" si="3"/>
        <v>23500000</v>
      </c>
      <c r="F10" s="10">
        <f t="shared" si="4"/>
        <v>34182</v>
      </c>
      <c r="G10" s="15">
        <f t="shared" si="5"/>
        <v>28485</v>
      </c>
      <c r="H10" s="10">
        <f t="shared" si="6"/>
        <v>23737</v>
      </c>
      <c r="I10" s="4" t="e">
        <f>#REF!</f>
        <v>#REF!</v>
      </c>
      <c r="J10" s="4">
        <f t="shared" si="7"/>
        <v>0</v>
      </c>
      <c r="O10">
        <v>0</v>
      </c>
      <c r="P10">
        <v>825</v>
      </c>
      <c r="Q10">
        <f t="shared" si="10"/>
        <v>687.5</v>
      </c>
      <c r="R10" s="2">
        <v>23500000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650</v>
      </c>
      <c r="C11" s="4">
        <f t="shared" si="9"/>
        <v>780</v>
      </c>
      <c r="D11" s="4">
        <f t="shared" si="2"/>
        <v>936</v>
      </c>
      <c r="E11" s="5">
        <f t="shared" si="3"/>
        <v>22000000</v>
      </c>
      <c r="F11" s="15">
        <f t="shared" si="4"/>
        <v>33846</v>
      </c>
      <c r="G11" s="15">
        <f t="shared" si="5"/>
        <v>28205</v>
      </c>
      <c r="H11" s="10">
        <f t="shared" si="6"/>
        <v>23504</v>
      </c>
      <c r="I11" s="4" t="e">
        <f>#REF!</f>
        <v>#REF!</v>
      </c>
      <c r="J11" s="4">
        <f t="shared" si="7"/>
        <v>0</v>
      </c>
      <c r="O11">
        <v>0</v>
      </c>
      <c r="P11">
        <v>780</v>
      </c>
      <c r="Q11">
        <f t="shared" si="10"/>
        <v>650</v>
      </c>
      <c r="R11" s="2">
        <v>22000000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19</v>
      </c>
    </row>
    <row r="19" spans="7:24" x14ac:dyDescent="0.25">
      <c r="H19" t="s">
        <v>14</v>
      </c>
      <c r="I19">
        <v>955</v>
      </c>
      <c r="R19" t="s">
        <v>13</v>
      </c>
      <c r="U19" t="s">
        <v>20</v>
      </c>
      <c r="V19">
        <f>955/889</f>
        <v>1.0742407199100112</v>
      </c>
    </row>
    <row r="20" spans="7:24" x14ac:dyDescent="0.25">
      <c r="H20" t="s">
        <v>15</v>
      </c>
      <c r="I20">
        <v>26000</v>
      </c>
    </row>
    <row r="21" spans="7:24" x14ac:dyDescent="0.25">
      <c r="H21" t="s">
        <v>16</v>
      </c>
      <c r="I21">
        <f>I20*I19</f>
        <v>24830000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2024-11-06T10:04:56Z</dcterms:modified>
</cp:coreProperties>
</file>