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Axis Bank\Aurangabad\Suchita Pravin Achintalwar - Plot\"/>
    </mc:Choice>
  </mc:AlternateContent>
  <xr:revisionPtr revIDLastSave="0" documentId="13_ncr:1_{5B29C05A-21ED-486F-A590-9E4BD28D7A8A}" xr6:coauthVersionLast="36" xr6:coauthVersionMax="36" xr10:uidLastSave="{00000000-0000-0000-0000-000000000000}"/>
  <bookViews>
    <workbookView xWindow="0" yWindow="0" windowWidth="28800" windowHeight="12105" activeTab="7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8" i="1" l="1"/>
  <c r="E8" i="1" s="1"/>
  <c r="F8" i="1" s="1"/>
  <c r="R8" i="1"/>
  <c r="O8" i="1"/>
  <c r="P8" i="1" s="1"/>
  <c r="N8" i="1"/>
  <c r="I8" i="1"/>
  <c r="H8" i="1"/>
  <c r="G8" i="1"/>
  <c r="D8" i="1"/>
  <c r="C8" i="1"/>
  <c r="B8" i="1"/>
  <c r="A8" i="1"/>
  <c r="R7" i="1"/>
  <c r="C7" i="1" s="1"/>
  <c r="N7" i="1"/>
  <c r="O7" i="1" s="1"/>
  <c r="P7" i="1" s="1"/>
  <c r="I7" i="1"/>
  <c r="H7" i="1"/>
  <c r="G7" i="1"/>
  <c r="D7" i="1"/>
  <c r="B7" i="1"/>
  <c r="A7" i="1"/>
  <c r="T6" i="1"/>
  <c r="E6" i="1" s="1"/>
  <c r="F6" i="1" s="1"/>
  <c r="R6" i="1"/>
  <c r="O6" i="1"/>
  <c r="P6" i="1" s="1"/>
  <c r="N6" i="1"/>
  <c r="I6" i="1"/>
  <c r="H6" i="1"/>
  <c r="G6" i="1"/>
  <c r="D6" i="1"/>
  <c r="C6" i="1"/>
  <c r="B6" i="1"/>
  <c r="A6" i="1"/>
  <c r="R5" i="1"/>
  <c r="C5" i="1" s="1"/>
  <c r="N5" i="1"/>
  <c r="O5" i="1" s="1"/>
  <c r="P5" i="1" s="1"/>
  <c r="I5" i="1"/>
  <c r="H5" i="1"/>
  <c r="G5" i="1"/>
  <c r="D5" i="1"/>
  <c r="B5" i="1"/>
  <c r="A5" i="1"/>
  <c r="T5" i="1" l="1"/>
  <c r="E5" i="1" s="1"/>
  <c r="F5" i="1" s="1"/>
  <c r="T7" i="1"/>
  <c r="E7" i="1" s="1"/>
  <c r="F7" i="1" s="1"/>
  <c r="K23" i="1"/>
  <c r="N2" i="1" l="1"/>
  <c r="O2" i="1" s="1"/>
  <c r="P2" i="1" s="1"/>
  <c r="R2" i="1" s="1"/>
  <c r="T2" i="1" s="1"/>
  <c r="I2" i="1" l="1"/>
  <c r="I3" i="1"/>
  <c r="I4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Q4" i="1" s="1"/>
  <c r="T4" i="1" s="1"/>
  <c r="N9" i="1"/>
  <c r="O9" i="1" s="1"/>
  <c r="P9" i="1" s="1"/>
  <c r="Q9" i="1" s="1"/>
  <c r="R9" i="1" s="1"/>
  <c r="T9" i="1" s="1"/>
  <c r="N10" i="1"/>
  <c r="O10" i="1" s="1"/>
  <c r="P10" i="1" s="1"/>
  <c r="Q10" i="1" s="1"/>
  <c r="R10" i="1" s="1"/>
  <c r="T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4" i="1"/>
  <c r="B3" i="1"/>
  <c r="B2" i="1"/>
  <c r="B1" i="1"/>
  <c r="G2" i="1" l="1"/>
  <c r="H2" i="1"/>
  <c r="G3" i="1"/>
  <c r="H3" i="1"/>
  <c r="G4" i="1"/>
  <c r="H4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16" i="1"/>
  <c r="F16" i="1" s="1"/>
  <c r="C16" i="1"/>
  <c r="E3" i="1"/>
  <c r="F3" i="1" s="1"/>
  <c r="C3" i="1"/>
  <c r="E4" i="1"/>
  <c r="F4" i="1" s="1"/>
  <c r="C4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<sst xmlns="http://schemas.openxmlformats.org/spreadsheetml/2006/main" count="27" uniqueCount="23">
  <si>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</si>
  <si>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</si>
  <si>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</si>
  <si>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</si>
  <si>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</si>
  <si>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</si>
  <si>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</si>
  <si>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</si>
  <si>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</si>
  <si>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</si>
  <si>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</si>
  <si>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</si>
  <si>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</si>
  <si>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</si>
  <si>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</si>
  <si>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</si>
  <si>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</si>
  <si>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</si>
  <si>
    <t>19.03.24</t>
  </si>
  <si>
    <t xml:space="preserve">Residential Plot , M H NO 6265, Opp KIshansheth Gortyal Mangal Karyalaya, Line Galli Pethrampur, Village - Degloor, Taluka - Degloor, District - Nanded, </t>
  </si>
  <si>
    <t>plot</t>
  </si>
  <si>
    <t>rate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</si>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</sst>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24</xdr:row>
      <xdr:rowOff>180975</xdr:rowOff>
    </xdr:from>
    <xdr:to>
      <xdr:col>9</xdr:col>
      <xdr:colOff>400050</xdr:colOff>
      <xdr:row>57</xdr:row>
      <xdr:rowOff>38957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36B3D-50DC-452A-A36B-CB7839B9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5300" y="4943475"/>
          <a:ext cx="6334125" cy="614448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27</xdr:row>
      <xdr:rowOff>0</xdr:rowOff>
    </xdr:from>
    <xdr:to>
      <xdr:col>24</xdr:col>
      <xdr:colOff>210575</xdr:colOff>
      <xdr:row>48</xdr:row>
      <xdr:rowOff>57716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03E05AF-CA68-4AB3-A0E9-EAFF4315B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67775" y="5334000"/>
          <a:ext cx="7344800" cy="4058216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49</xdr:row>
      <xdr:rowOff>0</xdr:rowOff>
    </xdr:from>
    <xdr:to>
      <xdr:col>24</xdr:col>
      <xdr:colOff>248680</xdr:colOff>
      <xdr:row>65</xdr:row>
      <xdr:rowOff>143320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ACB03F-A57F-4BA6-B07C-F6DA631FE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7775" y="9525000"/>
          <a:ext cx="7382905" cy="31913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1152AD-539C-47AC-AD87-FF427F0F7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420350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A1813-FF26-4228-BF43-0A4087E5C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54750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F623C-AA8B-4B2E-86FB-61277C0C8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72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439402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8E2F71-ABF0-4390-B65D-CB8D72EC2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73802" cy="8402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BDB00E-2707-48AD-85BE-E462530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8592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B5C79-7B16-41AA-A771-C8BF131E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38100</xdr:rowOff>
    </xdr:from>
    <xdr:to>
      <xdr:col>15</xdr:col>
      <xdr:colOff>601347</xdr:colOff>
      <xdr:row>47</xdr:row>
      <xdr:rowOff>86928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3DB454-2C9D-4227-B742-C32914FEE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19100"/>
          <a:ext cx="9116697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3"/>
  <sheetViews>
    <sheetView workbookViewId="0">
      <selection activeCell="A5" sqref="A5:XFD8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55.74136008918618</v>
      </c>
      <c r="D2">
        <f t="shared" ref="D2:D18" si="3">S2</f>
        <v>1350000</v>
      </c>
      <c r="E2">
        <f t="shared" ref="E2:E18" si="4">T2</f>
        <v>24219</v>
      </c>
      <c r="F2">
        <f t="shared" ref="F2:F18" si="5">ROUND((E2/10.764),0)</f>
        <v>2250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600</v>
      </c>
      <c r="R2" s="2">
        <f t="shared" ref="R2" si="12">Q2/10.764</f>
        <v>55.74136008918618</v>
      </c>
      <c r="S2">
        <v>1350000</v>
      </c>
      <c r="T2">
        <f t="shared" ref="T2" si="13">ROUND((S2/R2),0)</f>
        <v>24219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130.06317354143442</v>
      </c>
      <c r="D3">
        <f t="shared" si="3"/>
        <v>6500000</v>
      </c>
      <c r="E3">
        <f t="shared" si="4"/>
        <v>49976</v>
      </c>
      <c r="F3">
        <f t="shared" si="5"/>
        <v>4643</v>
      </c>
      <c r="G3" t="str">
        <f t="shared" si="6"/>
        <v>LB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1400</v>
      </c>
      <c r="R3" s="2">
        <f t="shared" ref="R3:R18" si="17">Q3/10.764</f>
        <v>130.06317354143442</v>
      </c>
      <c r="S3">
        <v>6500000</v>
      </c>
      <c r="T3">
        <f t="shared" ref="T3:T18" si="18">ROUND((S3/R3),0)</f>
        <v>49976</v>
      </c>
      <c r="U3" t="s">
        <v>17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224</v>
      </c>
      <c r="D4">
        <f t="shared" si="3"/>
        <v>3800000</v>
      </c>
      <c r="E4">
        <f t="shared" si="4"/>
        <v>16964</v>
      </c>
      <c r="F4">
        <f t="shared" si="5"/>
        <v>1576</v>
      </c>
      <c r="G4" t="str">
        <f t="shared" si="6"/>
        <v>19.03.24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f t="shared" ref="Q4:Q18" si="19">P4*8.99870078651798</f>
        <v>0</v>
      </c>
      <c r="R4" s="2">
        <v>224</v>
      </c>
      <c r="S4">
        <v>3800000</v>
      </c>
      <c r="T4">
        <f t="shared" si="18"/>
        <v>16964</v>
      </c>
      <c r="U4" t="s">
        <v>18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195.09476031215164</v>
      </c>
      <c r="D5">
        <f t="shared" si="3"/>
        <v>14100000</v>
      </c>
      <c r="E5">
        <f t="shared" si="4"/>
        <v>72273</v>
      </c>
      <c r="F5">
        <f t="shared" si="5"/>
        <v>6714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2100</v>
      </c>
      <c r="R5" s="2">
        <f t="shared" ref="R5:R8" si="20">Q5/10.764</f>
        <v>195.09476031215164</v>
      </c>
      <c r="S5">
        <v>14100000</v>
      </c>
      <c r="T5">
        <f t="shared" si="18"/>
        <v>72273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135.07989594946116</v>
      </c>
      <c r="D6">
        <f t="shared" si="3"/>
        <v>10000000</v>
      </c>
      <c r="E6">
        <f t="shared" si="4"/>
        <v>74030</v>
      </c>
      <c r="F6">
        <f t="shared" si="5"/>
        <v>6878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1454</v>
      </c>
      <c r="R6" s="2">
        <f t="shared" si="20"/>
        <v>135.07989594946116</v>
      </c>
      <c r="S6">
        <v>10000000</v>
      </c>
      <c r="T6">
        <f t="shared" si="18"/>
        <v>74030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167.22408026755855</v>
      </c>
      <c r="D7">
        <f t="shared" si="3"/>
        <v>14400000</v>
      </c>
      <c r="E7">
        <f t="shared" si="4"/>
        <v>86112</v>
      </c>
      <c r="F7">
        <f t="shared" si="5"/>
        <v>8000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1800</v>
      </c>
      <c r="R7" s="2">
        <f t="shared" si="20"/>
        <v>167.22408026755855</v>
      </c>
      <c r="S7">
        <v>14400000</v>
      </c>
      <c r="T7">
        <f t="shared" si="18"/>
        <v>86112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111.48272017837236</v>
      </c>
      <c r="D8">
        <f t="shared" si="3"/>
        <v>7200000</v>
      </c>
      <c r="E8">
        <f t="shared" si="4"/>
        <v>64584</v>
      </c>
      <c r="F8">
        <f t="shared" si="5"/>
        <v>6000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v>1200</v>
      </c>
      <c r="R8" s="2">
        <f t="shared" si="20"/>
        <v>111.48272017837236</v>
      </c>
      <c r="S8">
        <v>7200000</v>
      </c>
      <c r="T8">
        <f t="shared" si="18"/>
        <v>64584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9"/>
        <v>0</v>
      </c>
      <c r="R9" s="2">
        <f t="shared" si="17"/>
        <v>0</v>
      </c>
      <c r="S9">
        <v>0</v>
      </c>
      <c r="T9" t="e">
        <f t="shared" si="18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f t="shared" si="17"/>
        <v>0</v>
      </c>
      <c r="S10">
        <v>0</v>
      </c>
      <c r="T10" t="e">
        <f t="shared" si="18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f t="shared" si="17"/>
        <v>0</v>
      </c>
      <c r="S11">
        <v>0</v>
      </c>
      <c r="T11" t="e">
        <f t="shared" si="18"/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f t="shared" si="17"/>
        <v>0</v>
      </c>
      <c r="S12">
        <v>0</v>
      </c>
      <c r="T12" t="e">
        <f t="shared" si="18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f t="shared" si="17"/>
        <v>0</v>
      </c>
      <c r="S13">
        <v>0</v>
      </c>
      <c r="T13" t="e">
        <f t="shared" si="18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f t="shared" si="17"/>
        <v>0</v>
      </c>
      <c r="S14">
        <v>0</v>
      </c>
      <c r="T14" t="e">
        <f t="shared" si="18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J20" t="s">
        <v>19</v>
      </c>
      <c r="AD20" s="5"/>
    </row>
    <row r="21" spans="1:30" x14ac:dyDescent="0.25">
      <c r="J21" t="s">
        <v>20</v>
      </c>
      <c r="K21">
        <v>310.70999999999998</v>
      </c>
    </row>
    <row r="22" spans="1:30" x14ac:dyDescent="0.25">
      <c r="J22" t="s">
        <v>21</v>
      </c>
      <c r="K22">
        <v>30200</v>
      </c>
    </row>
    <row r="23" spans="1:30" x14ac:dyDescent="0.25">
      <c r="J23" t="s">
        <v>22</v>
      </c>
      <c r="K23">
        <f>K22*K21</f>
        <v>9383442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tabSelected="1" workbookViewId="0">
      <selection activeCell="R30" sqref="R3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2024-11-13T09:01:39Z</dcterms:modified>
</cp:coreProperties>
</file>