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Axis Bank\Aurangabad\Pranita Ganesh Achintalwar - Plot\"/>
    </mc:Choice>
  </mc:AlternateContent>
  <xr:revisionPtr revIDLastSave="0" documentId="13_ncr:1_{64151CCB-E3D3-4424-8932-22AC97B79A5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0" i="1" l="1"/>
  <c r="J24" i="1"/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R4" i="1" s="1"/>
  <c r="T4" i="1" s="1"/>
  <c r="N5" i="1"/>
  <c r="O5" i="1" s="1"/>
  <c r="P5" i="1" s="1"/>
  <c r="R5" i="1" s="1"/>
  <c r="T5" i="1" s="1"/>
  <c r="N6" i="1"/>
  <c r="O6" i="1" s="1"/>
  <c r="Q6" i="1" s="1"/>
  <c r="R6" i="1" s="1"/>
  <c r="T6" i="1" s="1"/>
  <c r="N7" i="1"/>
  <c r="O7" i="1" s="1"/>
  <c r="P7" i="1" s="1"/>
  <c r="R7" i="1" s="1"/>
  <c r="T7" i="1" s="1"/>
  <c r="N8" i="1"/>
  <c r="O8" i="1" s="1"/>
  <c r="P8" i="1" s="1"/>
  <c r="R8" i="1" s="1"/>
  <c r="T8" i="1" s="1"/>
  <c r="N9" i="1"/>
  <c r="O9" i="1" s="1"/>
  <c r="P9" i="1" s="1"/>
  <c r="R9" i="1" s="1"/>
  <c r="T9" i="1" s="1"/>
  <c r="N10" i="1"/>
  <c r="O10" i="1" s="1"/>
  <c r="P10" i="1" s="1"/>
  <c r="T10" i="1" s="1"/>
  <c r="N11" i="1"/>
  <c r="O11" i="1" s="1"/>
  <c r="P11" i="1" s="1"/>
  <c r="Q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R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<sst xmlns="http://schemas.openxmlformats.org/spreadsheetml/2006/main" count="31" uniqueCount="27">
  <si>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</si>
  <si>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</si>
  <si>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</si>
  <si>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</si>
  <si>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</si>
  <si>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</si>
  <si>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</si>
  <si>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</si>
  <si>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</si>
  <si>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</si>
  <si>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</si>
  <si>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</si>
  <si>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</si>
  <si>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</si>
  <si>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</si>
  <si>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</si>
  <si>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</si>
  <si>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previous report  - 2021</t>
  </si>
  <si>
    <t>plot</t>
  </si>
  <si>
    <t>rate</t>
  </si>
  <si>
    <t>fmv</t>
  </si>
  <si>
    <t>1. n.A. Order dated 12.10.1987 recd. New N.A. Order required</t>
  </si>
  <si>
    <t>sq.m.</t>
  </si>
  <si>
    <t>31.1.24</t>
  </si>
  <si>
    <t>19°11'38.2"N 77°18'02.9"E</t>
  </si>
  <si>
    <t>2. New title Report</t>
  </si>
  <si>
    <t>Residential Plot No. 14, Bela Nagar , Village - Taroda, Gut No. 12, District - Nanded, State - Maharashtra, India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</si>
</sst>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609600</xdr:colOff>
      <xdr:row>21</xdr:row>
      <xdr:rowOff>114300</xdr:rowOff>
    </xdr:from>
    <xdr:to>
      <xdr:col>28</xdr:col>
      <xdr:colOff>39133</xdr:colOff>
      <xdr:row>52</xdr:row>
      <xdr:rowOff>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694108-1BEE-49A6-AAE0-01219D356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5800" y="4305300"/>
          <a:ext cx="7401958" cy="579200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17</xdr:col>
      <xdr:colOff>533400</xdr:colOff>
      <xdr:row>81</xdr:row>
      <xdr:rowOff>86588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AC6D96-AD0B-4378-A3AF-104F18D8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2150" y="9525000"/>
          <a:ext cx="10077450" cy="6182588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25</xdr:row>
      <xdr:rowOff>95006</xdr:rowOff>
    </xdr:from>
    <xdr:to>
      <xdr:col>15</xdr:col>
      <xdr:colOff>381000</xdr:colOff>
      <xdr:row>47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C8996B-B935-4C41-A2BC-EA96C8D5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86075" y="5048006"/>
          <a:ext cx="7753350" cy="41531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3CBBD1-6074-4CCF-861C-0CDEE377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0306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191633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30D6C-5A54-4F3D-8A2E-96C392C16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16433" cy="8707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B8AA2-8080-46D3-B1C2-480E5F24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172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601350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4B3B0-188A-4D8B-A65C-56237BC40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35750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B707EB-21B6-42E7-9A26-977B44CF1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A3E9C-81B2-4831-8ED8-165BA6BB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65CC2-BDC7-4B89-8C5F-7CD7C79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33F1A9-E4EB-4C90-A95B-D02E17B2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DF9EB-8027-425A-B6D9-F6F8E028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7C7CA-E631-451D-949F-9AE2B29C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497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515613</xdr:colOff>
      <xdr:row>47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8AABD0-D245-44D6-AF99-A792E6DE9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050013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CA10E-1133-4EEE-B07D-0A45FE265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6"/>
  <sheetViews>
    <sheetView tabSelected="1" topLeftCell="D1" workbookViewId="0">
      <selection activeCell="J22" sqref="J22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195.09476031215164</v>
      </c>
      <c r="D2">
        <f t="shared" ref="D2:D18" si="3">S2</f>
        <v>14100000</v>
      </c>
      <c r="E2">
        <f t="shared" ref="E2:E18" si="4">T2</f>
        <v>72273</v>
      </c>
      <c r="F2">
        <f t="shared" ref="F2:F18" si="5">ROUND((E2/10.764),0)</f>
        <v>6714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2100</v>
      </c>
      <c r="R2" s="2">
        <f t="shared" ref="R2" si="12">Q2/10.764</f>
        <v>195.09476031215164</v>
      </c>
      <c r="S2">
        <v>14100000</v>
      </c>
      <c r="T2">
        <f t="shared" ref="T2" si="13">ROUND((S2/R2),0)</f>
        <v>72273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91.973244147157203</v>
      </c>
      <c r="D3">
        <f t="shared" si="3"/>
        <v>1500000</v>
      </c>
      <c r="E3">
        <f t="shared" si="4"/>
        <v>16309</v>
      </c>
      <c r="F3">
        <f t="shared" si="5"/>
        <v>1515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990</v>
      </c>
      <c r="R3" s="2">
        <f t="shared" ref="R3:R18" si="17">Q3/10.764</f>
        <v>91.973244147157203</v>
      </c>
      <c r="S3">
        <v>1500000</v>
      </c>
      <c r="T3">
        <f t="shared" ref="T3:T18" si="18">ROUND((S3/R3),0)</f>
        <v>16309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55.74136008918618</v>
      </c>
      <c r="D4">
        <f t="shared" si="3"/>
        <v>2350000</v>
      </c>
      <c r="E4">
        <f t="shared" si="4"/>
        <v>42159</v>
      </c>
      <c r="F4">
        <f t="shared" si="5"/>
        <v>3917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v>600</v>
      </c>
      <c r="R4" s="2">
        <f t="shared" si="17"/>
        <v>55.74136008918618</v>
      </c>
      <c r="S4">
        <v>2350000</v>
      </c>
      <c r="T4">
        <f t="shared" si="18"/>
        <v>42159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55.74136008918618</v>
      </c>
      <c r="D5">
        <f t="shared" si="3"/>
        <v>750000</v>
      </c>
      <c r="E5">
        <f t="shared" si="4"/>
        <v>13455</v>
      </c>
      <c r="F5">
        <f t="shared" si="5"/>
        <v>1250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600</v>
      </c>
      <c r="R5" s="2">
        <f t="shared" si="17"/>
        <v>55.74136008918618</v>
      </c>
      <c r="S5">
        <v>750000</v>
      </c>
      <c r="T5">
        <f t="shared" si="18"/>
        <v>13455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689.69975370469479</v>
      </c>
      <c r="D6">
        <f t="shared" si="3"/>
        <v>1800000</v>
      </c>
      <c r="E6">
        <f t="shared" si="4"/>
        <v>2610</v>
      </c>
      <c r="F6">
        <f t="shared" si="5"/>
        <v>242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v>825</v>
      </c>
      <c r="Q6" s="6">
        <f t="shared" ref="Q6:Q18" si="19">P6*8.99870078651798</f>
        <v>7423.928148877334</v>
      </c>
      <c r="R6" s="2">
        <f t="shared" si="17"/>
        <v>689.69975370469479</v>
      </c>
      <c r="S6">
        <v>1800000</v>
      </c>
      <c r="T6">
        <f t="shared" si="18"/>
        <v>2610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111.48272017837236</v>
      </c>
      <c r="D7">
        <f t="shared" si="3"/>
        <v>1080000</v>
      </c>
      <c r="E7">
        <f t="shared" si="4"/>
        <v>9688</v>
      </c>
      <c r="F7">
        <f t="shared" si="5"/>
        <v>900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1200</v>
      </c>
      <c r="R7" s="2">
        <f t="shared" si="17"/>
        <v>111.48272017837236</v>
      </c>
      <c r="S7">
        <v>1080000</v>
      </c>
      <c r="T7">
        <f t="shared" si="18"/>
        <v>9688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111.48272017837236</v>
      </c>
      <c r="D8">
        <f t="shared" si="3"/>
        <v>7200000</v>
      </c>
      <c r="E8">
        <f t="shared" si="4"/>
        <v>64584</v>
      </c>
      <c r="F8">
        <f t="shared" si="5"/>
        <v>6000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v>1200</v>
      </c>
      <c r="R8" s="2">
        <f t="shared" si="17"/>
        <v>111.48272017837236</v>
      </c>
      <c r="S8">
        <v>7200000</v>
      </c>
      <c r="T8">
        <f t="shared" si="18"/>
        <v>64584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139.35340022296546</v>
      </c>
      <c r="D9">
        <f t="shared" si="3"/>
        <v>4200000</v>
      </c>
      <c r="E9">
        <f t="shared" si="4"/>
        <v>30139</v>
      </c>
      <c r="F9">
        <f t="shared" si="5"/>
        <v>2800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v>1500</v>
      </c>
      <c r="R9" s="2">
        <f t="shared" si="17"/>
        <v>139.35340022296546</v>
      </c>
      <c r="S9">
        <v>4200000</v>
      </c>
      <c r="T9">
        <f t="shared" si="18"/>
        <v>30139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108</v>
      </c>
      <c r="D10">
        <f t="shared" si="3"/>
        <v>6640000</v>
      </c>
      <c r="E10">
        <f t="shared" si="4"/>
        <v>61481</v>
      </c>
      <c r="F10">
        <f t="shared" si="5"/>
        <v>5712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v>108</v>
      </c>
      <c r="S10">
        <v>6640000</v>
      </c>
      <c r="T10">
        <f t="shared" si="18"/>
        <v>61481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122.67</v>
      </c>
      <c r="D11">
        <f t="shared" si="3"/>
        <v>2100000</v>
      </c>
      <c r="E11">
        <f t="shared" si="4"/>
        <v>17119</v>
      </c>
      <c r="F11">
        <f t="shared" si="5"/>
        <v>1590</v>
      </c>
      <c r="G11" t="str">
        <f t="shared" si="6"/>
        <v>31.1.24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v>122.67</v>
      </c>
      <c r="S11">
        <v>2100000</v>
      </c>
      <c r="T11">
        <f t="shared" si="18"/>
        <v>17119</v>
      </c>
      <c r="U11" t="s">
        <v>23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565.77480490523976</v>
      </c>
      <c r="D12">
        <f t="shared" si="3"/>
        <v>14000000</v>
      </c>
      <c r="E12">
        <f t="shared" si="4"/>
        <v>24745</v>
      </c>
      <c r="F12">
        <f t="shared" si="5"/>
        <v>2299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v>6090</v>
      </c>
      <c r="R12" s="2">
        <f t="shared" si="17"/>
        <v>565.77480490523976</v>
      </c>
      <c r="S12">
        <v>14000000</v>
      </c>
      <c r="T12">
        <f t="shared" si="18"/>
        <v>24745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J20" t="s">
        <v>26</v>
      </c>
      <c r="AD20" s="5"/>
    </row>
    <row r="21" spans="1:30" x14ac:dyDescent="0.25">
      <c r="J21" t="s">
        <v>22</v>
      </c>
      <c r="S21" t="s">
        <v>17</v>
      </c>
    </row>
    <row r="22" spans="1:30" x14ac:dyDescent="0.25">
      <c r="I22" t="s">
        <v>18</v>
      </c>
      <c r="J22">
        <v>185.87</v>
      </c>
    </row>
    <row r="23" spans="1:30" x14ac:dyDescent="0.25">
      <c r="I23" t="s">
        <v>19</v>
      </c>
      <c r="J23">
        <v>15000</v>
      </c>
      <c r="M23" t="s">
        <v>21</v>
      </c>
    </row>
    <row r="24" spans="1:30" x14ac:dyDescent="0.25">
      <c r="I24" t="s">
        <v>20</v>
      </c>
      <c r="J24">
        <f>J23*J22</f>
        <v>2788050</v>
      </c>
      <c r="M24" t="s">
        <v>25</v>
      </c>
    </row>
    <row r="26" spans="1:30" x14ac:dyDescent="0.25">
      <c r="M26" t="s">
        <v>24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46AA5-B4C1-4D62-9674-EFA6868A148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FB4E5-08DC-4FC6-8AF0-7A5658B7774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85577-972E-49DE-92B0-6AC4EF3586B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6ED54-6A67-417B-A589-F2E32AD6E61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FF4C-17D4-4063-9F6F-C0E78D4442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2024-10-29T12:04:29Z</dcterms:modified>
</cp:coreProperties>
</file>