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Rohit Shivaji Gurav\"/>
    </mc:Choice>
  </mc:AlternateContent>
  <xr:revisionPtr revIDLastSave="0" documentId="13_ncr:1_{DF6E7A33-18E2-4480-89D9-BCF6DB437BF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9" i="4" l="1"/>
  <c r="R36" i="4"/>
  <c r="R37" i="4" s="1"/>
  <c r="R35" i="4"/>
  <c r="R34" i="4"/>
  <c r="R33" i="4"/>
  <c r="R32" i="4"/>
  <c r="R31" i="4"/>
  <c r="R30" i="4"/>
  <c r="R27" i="4"/>
  <c r="R26" i="4"/>
  <c r="R25" i="4"/>
  <c r="R24" i="4"/>
  <c r="R23" i="4"/>
  <c r="R22" i="4"/>
  <c r="R21" i="4"/>
  <c r="I22" i="4" l="1"/>
  <c r="I20" i="4"/>
  <c r="I30" i="4"/>
  <c r="P12" i="4" l="1"/>
  <c r="P11" i="4"/>
  <c r="P10" i="4"/>
  <c r="P9" i="4"/>
  <c r="P8" i="4"/>
  <c r="P7" i="4"/>
  <c r="P6" i="4"/>
  <c r="P5" i="4"/>
  <c r="Q4" i="4"/>
  <c r="Q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<sst xmlns="http://schemas.openxmlformats.org/spreadsheetml/2006/main" count="33" uniqueCount="30">
  <si>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</si>
  <si>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</si>
  <si>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</si>
  <si>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</si>
  <si>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</si>
  <si>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</si>
  <si>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</si>
  <si>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</si>
  <si>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</si>
  <si>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</si>
  <si>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</si>
  <si>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</si>
  <si>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</si>
  <si>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101, 1st Floor, Wing - B, Navghar Purvarang Co.-Op. Hsg. Soc. Ltd., Veer Savarkar Marg, Near Tata Colony, Taluka - Kurla, District - Mumbai, Mulund East</t>
  </si>
  <si>
    <t>agreement  - 09.10.2024</t>
  </si>
  <si>
    <t>av</t>
  </si>
  <si>
    <t>sd</t>
  </si>
  <si>
    <t>rd</t>
  </si>
  <si>
    <t>mv</t>
  </si>
  <si>
    <t>rera ca</t>
  </si>
  <si>
    <t>bal</t>
  </si>
  <si>
    <t>rate</t>
  </si>
  <si>
    <t>fmv</t>
  </si>
  <si>
    <t>12.06.24</t>
  </si>
  <si>
    <t>07.06.24</t>
  </si>
  <si>
    <t>22.02.24</t>
  </si>
  <si>
    <t>14.07.23</t>
  </si>
  <si>
    <t>mca</t>
  </si>
  <si>
    <t>ls - 2.5 cr.</t>
  </si>
  <si>
    <t>wrong totalling by engineer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</si>
</sst>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1" xfId="0" applyBorder="1"/>
    <xf numFmtId="0" fontId="0" fillId="3" borderId="1" xfId="0" applyFill="1" applyBorder="1"/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060D7-1AE3-4EF8-8610-43C83F45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15B71-6BB0-4DBA-866A-9774275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95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15</xdr:col>
      <xdr:colOff>238125</xdr:colOff>
      <xdr:row>57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13A4D-5315-4DA7-B63C-FA8D0006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7553325" cy="10467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F8588-D72B-4F86-9F5E-111DCAE05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982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442BA-F709-4770-8560-585B0247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3784B-2F43-4B36-A73B-B735FAED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4AD4F-FDEE-454E-9863-F6D89E2C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487034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695D0-F41B-4A12-81E6-289784D7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21434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D7B94-E155-425A-9979-38DFBC9F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334528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65B2E-8771-4F82-9F5C-825371C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59328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467896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441A9-3258-436C-874D-85BD7F12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92696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4322E-1EE9-46D1-8008-04A370217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95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660</v>
      </c>
      <c r="C2" s="4">
        <f>B2*1.2</f>
        <v>792</v>
      </c>
      <c r="D2" s="4">
        <f t="shared" ref="D2:D13" si="2">C2*1.2</f>
        <v>950.4</v>
      </c>
      <c r="E2" s="5">
        <f t="shared" ref="E2:E13" si="3">R2</f>
        <v>19000000</v>
      </c>
      <c r="F2" s="10">
        <f t="shared" ref="F2:F13" si="4">ROUND((E2/B2),0)</f>
        <v>28788</v>
      </c>
      <c r="G2" s="10">
        <f t="shared" ref="G2:G13" si="5">ROUND((E2/C2),0)</f>
        <v>23990</v>
      </c>
      <c r="H2" s="10">
        <f t="shared" ref="H2:H13" si="6">ROUND((E2/D2),0)</f>
        <v>19992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660</v>
      </c>
      <c r="R2" s="2">
        <v>19000000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687.5</v>
      </c>
      <c r="C3" s="4">
        <f t="shared" ref="C3:C15" si="9">B3*1.2</f>
        <v>825</v>
      </c>
      <c r="D3" s="4">
        <f t="shared" si="2"/>
        <v>990</v>
      </c>
      <c r="E3" s="5">
        <f t="shared" si="3"/>
        <v>15000000</v>
      </c>
      <c r="F3" s="10">
        <f t="shared" si="4"/>
        <v>21818</v>
      </c>
      <c r="G3" s="10">
        <f t="shared" si="5"/>
        <v>18182</v>
      </c>
      <c r="H3" s="10">
        <f t="shared" si="6"/>
        <v>15152</v>
      </c>
      <c r="I3" s="4" t="e">
        <f>#REF!</f>
        <v>#REF!</v>
      </c>
      <c r="J3" s="4">
        <f t="shared" si="7"/>
        <v>0</v>
      </c>
      <c r="O3">
        <v>0</v>
      </c>
      <c r="P3">
        <v>825</v>
      </c>
      <c r="Q3">
        <f t="shared" ref="Q3:Q4" si="10">P3/1.2</f>
        <v>687.5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570.83333333333337</v>
      </c>
      <c r="C4" s="4">
        <f t="shared" si="9"/>
        <v>685</v>
      </c>
      <c r="D4" s="4">
        <f t="shared" si="2"/>
        <v>822</v>
      </c>
      <c r="E4" s="5">
        <f t="shared" si="3"/>
        <v>18000000</v>
      </c>
      <c r="F4" s="10">
        <f t="shared" si="4"/>
        <v>31533</v>
      </c>
      <c r="G4" s="10">
        <f t="shared" si="5"/>
        <v>26277</v>
      </c>
      <c r="H4" s="10">
        <f t="shared" si="6"/>
        <v>21898</v>
      </c>
      <c r="I4" s="4" t="e">
        <f>#REF!</f>
        <v>#REF!</v>
      </c>
      <c r="J4" s="4">
        <f t="shared" si="7"/>
        <v>0</v>
      </c>
      <c r="O4">
        <v>0</v>
      </c>
      <c r="P4">
        <v>685</v>
      </c>
      <c r="Q4">
        <f t="shared" si="10"/>
        <v>570.83333333333337</v>
      </c>
      <c r="R4" s="2">
        <v>18000000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620</v>
      </c>
      <c r="C5" s="4">
        <f t="shared" si="9"/>
        <v>744</v>
      </c>
      <c r="D5" s="4">
        <f t="shared" si="2"/>
        <v>892.8</v>
      </c>
      <c r="E5" s="5">
        <f t="shared" si="3"/>
        <v>17100000</v>
      </c>
      <c r="F5" s="10">
        <f t="shared" si="4"/>
        <v>27581</v>
      </c>
      <c r="G5" s="10">
        <f t="shared" si="5"/>
        <v>22984</v>
      </c>
      <c r="H5" s="10">
        <f t="shared" si="6"/>
        <v>19153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620</v>
      </c>
      <c r="R5" s="2">
        <v>17100000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1061</v>
      </c>
      <c r="C6" s="4">
        <f t="shared" si="9"/>
        <v>1273.2</v>
      </c>
      <c r="D6" s="4">
        <f t="shared" si="2"/>
        <v>1527.84</v>
      </c>
      <c r="E6" s="5">
        <f t="shared" si="3"/>
        <v>31000000</v>
      </c>
      <c r="F6" s="10">
        <f t="shared" si="4"/>
        <v>29218</v>
      </c>
      <c r="G6" s="10">
        <f t="shared" si="5"/>
        <v>24348</v>
      </c>
      <c r="H6" s="10">
        <f t="shared" si="6"/>
        <v>20290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1061</v>
      </c>
      <c r="R6" s="2">
        <v>31000000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1050</v>
      </c>
      <c r="C7" s="4">
        <f t="shared" si="9"/>
        <v>1260</v>
      </c>
      <c r="D7" s="4">
        <f t="shared" si="2"/>
        <v>1512</v>
      </c>
      <c r="E7" s="5">
        <f t="shared" si="3"/>
        <v>29000000</v>
      </c>
      <c r="F7" s="14">
        <f t="shared" si="4"/>
        <v>27619</v>
      </c>
      <c r="G7" s="10">
        <f t="shared" si="5"/>
        <v>23016</v>
      </c>
      <c r="H7" s="10">
        <f t="shared" si="6"/>
        <v>19180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1050</v>
      </c>
      <c r="R7" s="2">
        <v>29000000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756</v>
      </c>
      <c r="C8" s="4">
        <f t="shared" si="9"/>
        <v>907.19999999999993</v>
      </c>
      <c r="D8" s="4">
        <f t="shared" si="2"/>
        <v>1088.6399999999999</v>
      </c>
      <c r="E8" s="5">
        <f t="shared" si="3"/>
        <v>21000000</v>
      </c>
      <c r="F8" s="14">
        <f t="shared" si="4"/>
        <v>27778</v>
      </c>
      <c r="G8" s="10">
        <f t="shared" si="5"/>
        <v>23148</v>
      </c>
      <c r="H8" s="10">
        <f t="shared" si="6"/>
        <v>19290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756</v>
      </c>
      <c r="R8" s="2">
        <v>21000000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595</v>
      </c>
      <c r="C9" s="4">
        <f t="shared" si="9"/>
        <v>714</v>
      </c>
      <c r="D9" s="4">
        <f t="shared" si="2"/>
        <v>856.8</v>
      </c>
      <c r="E9" s="5">
        <f t="shared" si="3"/>
        <v>16500000</v>
      </c>
      <c r="F9" s="10">
        <f t="shared" si="4"/>
        <v>27731</v>
      </c>
      <c r="G9" s="10">
        <f t="shared" si="5"/>
        <v>23109</v>
      </c>
      <c r="H9" s="10">
        <f t="shared" si="6"/>
        <v>19258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595</v>
      </c>
      <c r="R9" s="2">
        <v>16500000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749.39</v>
      </c>
      <c r="C10" s="4">
        <f t="shared" si="9"/>
        <v>899.26799999999992</v>
      </c>
      <c r="D10" s="4">
        <f t="shared" si="2"/>
        <v>1079.1215999999999</v>
      </c>
      <c r="E10" s="5">
        <f t="shared" si="3"/>
        <v>19809500</v>
      </c>
      <c r="F10" s="10">
        <f t="shared" si="4"/>
        <v>26434</v>
      </c>
      <c r="G10" s="10">
        <f t="shared" si="5"/>
        <v>22028</v>
      </c>
      <c r="H10" s="10">
        <f t="shared" si="6"/>
        <v>18357</v>
      </c>
      <c r="I10" s="4" t="e">
        <f>#REF!</f>
        <v>#REF!</v>
      </c>
      <c r="J10" s="4" t="str">
        <f t="shared" si="7"/>
        <v>12.06.24</v>
      </c>
      <c r="O10">
        <v>0</v>
      </c>
      <c r="P10">
        <f t="shared" si="8"/>
        <v>0</v>
      </c>
      <c r="Q10">
        <v>749.39</v>
      </c>
      <c r="R10" s="2">
        <v>19809500</v>
      </c>
      <c r="S10" s="8" t="s">
        <v>23</v>
      </c>
      <c r="T10" s="8">
        <v>3</v>
      </c>
    </row>
    <row r="11" spans="1:20" x14ac:dyDescent="0.25">
      <c r="A11" s="4">
        <f t="shared" si="0"/>
        <v>0</v>
      </c>
      <c r="B11" s="4">
        <f t="shared" si="1"/>
        <v>595.79</v>
      </c>
      <c r="C11" s="4">
        <f t="shared" si="9"/>
        <v>714.94799999999998</v>
      </c>
      <c r="D11" s="4">
        <f t="shared" si="2"/>
        <v>857.93759999999997</v>
      </c>
      <c r="E11" s="5">
        <f t="shared" si="3"/>
        <v>15380000</v>
      </c>
      <c r="F11" s="10">
        <f t="shared" si="4"/>
        <v>25814</v>
      </c>
      <c r="G11" s="10">
        <f t="shared" si="5"/>
        <v>21512</v>
      </c>
      <c r="H11" s="10">
        <f t="shared" si="6"/>
        <v>17927</v>
      </c>
      <c r="I11" s="4" t="e">
        <f>#REF!</f>
        <v>#REF!</v>
      </c>
      <c r="J11" s="4" t="str">
        <f t="shared" si="7"/>
        <v>07.06.24</v>
      </c>
      <c r="O11">
        <v>0</v>
      </c>
      <c r="P11">
        <f t="shared" si="8"/>
        <v>0</v>
      </c>
      <c r="Q11">
        <v>595.79</v>
      </c>
      <c r="R11" s="2">
        <v>15380000</v>
      </c>
      <c r="S11" s="8" t="s">
        <v>24</v>
      </c>
      <c r="T11" s="8">
        <v>16</v>
      </c>
    </row>
    <row r="12" spans="1:20" x14ac:dyDescent="0.25">
      <c r="A12" s="4">
        <f t="shared" si="0"/>
        <v>0</v>
      </c>
      <c r="B12" s="4">
        <f t="shared" si="1"/>
        <v>1017.09</v>
      </c>
      <c r="C12" s="4">
        <f t="shared" si="9"/>
        <v>1220.508</v>
      </c>
      <c r="D12" s="4">
        <f t="shared" si="2"/>
        <v>1464.6096</v>
      </c>
      <c r="E12" s="5">
        <f t="shared" si="3"/>
        <v>25874770</v>
      </c>
      <c r="F12" s="14">
        <f t="shared" si="4"/>
        <v>25440</v>
      </c>
      <c r="G12" s="10">
        <f t="shared" si="5"/>
        <v>21200</v>
      </c>
      <c r="H12" s="10">
        <f t="shared" si="6"/>
        <v>17667</v>
      </c>
      <c r="I12" s="4" t="e">
        <f>#REF!</f>
        <v>#REF!</v>
      </c>
      <c r="J12" s="4" t="str">
        <f t="shared" si="7"/>
        <v>22.02.24</v>
      </c>
      <c r="O12">
        <v>0</v>
      </c>
      <c r="P12">
        <f t="shared" si="8"/>
        <v>0</v>
      </c>
      <c r="Q12">
        <v>1017.09</v>
      </c>
      <c r="R12" s="2">
        <v>25874770</v>
      </c>
      <c r="S12" s="8" t="s">
        <v>25</v>
      </c>
      <c r="T12" s="8">
        <v>11</v>
      </c>
    </row>
    <row r="13" spans="1:20" x14ac:dyDescent="0.25">
      <c r="A13" s="4">
        <f t="shared" si="0"/>
        <v>0</v>
      </c>
      <c r="B13" s="4">
        <f t="shared" si="1"/>
        <v>756.28</v>
      </c>
      <c r="C13" s="4">
        <f t="shared" si="9"/>
        <v>907.53599999999994</v>
      </c>
      <c r="D13" s="4">
        <f t="shared" si="2"/>
        <v>1089.0431999999998</v>
      </c>
      <c r="E13" s="5">
        <f t="shared" si="3"/>
        <v>19038129</v>
      </c>
      <c r="F13" s="14">
        <f t="shared" si="4"/>
        <v>25173</v>
      </c>
      <c r="G13" s="10">
        <f t="shared" si="5"/>
        <v>20978</v>
      </c>
      <c r="H13" s="10">
        <f t="shared" si="6"/>
        <v>17482</v>
      </c>
      <c r="I13" s="4" t="e">
        <f>#REF!</f>
        <v>#REF!</v>
      </c>
      <c r="J13" s="4" t="str">
        <f t="shared" si="7"/>
        <v>14.07.23</v>
      </c>
      <c r="O13">
        <v>0</v>
      </c>
      <c r="P13">
        <f t="shared" ref="P13" si="11">O13/1.2</f>
        <v>0</v>
      </c>
      <c r="Q13">
        <v>756.28</v>
      </c>
      <c r="R13" s="2">
        <v>19038129</v>
      </c>
      <c r="S13" s="8" t="s">
        <v>26</v>
      </c>
      <c r="T13" s="8">
        <v>5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19</v>
      </c>
      <c r="I18">
        <v>916</v>
      </c>
    </row>
    <row r="19" spans="7:24" x14ac:dyDescent="0.25">
      <c r="H19" t="s">
        <v>20</v>
      </c>
      <c r="I19">
        <v>101</v>
      </c>
    </row>
    <row r="20" spans="7:24" x14ac:dyDescent="0.25">
      <c r="I20">
        <f>SUM(I18:I19)</f>
        <v>1017</v>
      </c>
      <c r="O20" s="15"/>
      <c r="P20" s="15" t="s">
        <v>27</v>
      </c>
      <c r="Q20" s="15"/>
      <c r="R20" s="15"/>
      <c r="S20" s="15"/>
    </row>
    <row r="21" spans="7:24" x14ac:dyDescent="0.25">
      <c r="H21" t="s">
        <v>21</v>
      </c>
      <c r="I21">
        <v>25500</v>
      </c>
      <c r="O21" s="15"/>
      <c r="P21" s="15">
        <v>3.3</v>
      </c>
      <c r="Q21" s="15">
        <v>1.6</v>
      </c>
      <c r="R21" s="15">
        <f>Q21*P21</f>
        <v>5.28</v>
      </c>
      <c r="S21" s="15"/>
    </row>
    <row r="22" spans="7:24" x14ac:dyDescent="0.25">
      <c r="G22" s="6"/>
      <c r="H22" s="6" t="s">
        <v>22</v>
      </c>
      <c r="I22">
        <f>I21*I20</f>
        <v>25933500</v>
      </c>
      <c r="O22" s="15"/>
      <c r="P22" s="15">
        <v>3.96</v>
      </c>
      <c r="Q22" s="15">
        <v>3.14</v>
      </c>
      <c r="R22" s="15">
        <f t="shared" ref="R22:R35" si="20">Q22*P22</f>
        <v>12.4344</v>
      </c>
      <c r="S22" s="15"/>
    </row>
    <row r="23" spans="7:24" x14ac:dyDescent="0.25">
      <c r="O23" s="15"/>
      <c r="P23" s="16">
        <v>1.1000000000000001</v>
      </c>
      <c r="Q23" s="16">
        <v>2.3199999999999998</v>
      </c>
      <c r="R23" s="16">
        <f t="shared" si="20"/>
        <v>2.552</v>
      </c>
      <c r="S23" s="15"/>
    </row>
    <row r="24" spans="7:24" x14ac:dyDescent="0.25">
      <c r="O24" s="15"/>
      <c r="P24" s="16">
        <v>3.96</v>
      </c>
      <c r="Q24" s="16">
        <v>3</v>
      </c>
      <c r="R24" s="16">
        <f t="shared" si="20"/>
        <v>11.879999999999999</v>
      </c>
      <c r="S24" s="15"/>
      <c r="T24" s="11"/>
      <c r="U24" s="11"/>
      <c r="V24" s="11"/>
      <c r="W24" s="11"/>
      <c r="X24" s="11"/>
    </row>
    <row r="25" spans="7:24" x14ac:dyDescent="0.25">
      <c r="J25" t="s">
        <v>28</v>
      </c>
      <c r="O25" s="15"/>
      <c r="P25" s="16">
        <v>0.75</v>
      </c>
      <c r="Q25" s="17">
        <v>0.93</v>
      </c>
      <c r="R25" s="16">
        <f t="shared" si="20"/>
        <v>0.69750000000000001</v>
      </c>
      <c r="S25" s="15"/>
      <c r="T25" s="13"/>
      <c r="U25" s="13"/>
      <c r="V25" s="11"/>
      <c r="W25" s="11"/>
      <c r="X25" s="11"/>
    </row>
    <row r="26" spans="7:24" x14ac:dyDescent="0.25">
      <c r="H26" t="s">
        <v>14</v>
      </c>
      <c r="O26" s="15"/>
      <c r="P26" s="16">
        <v>2.12</v>
      </c>
      <c r="Q26" s="16">
        <v>1.1100000000000001</v>
      </c>
      <c r="R26" s="16">
        <f t="shared" si="20"/>
        <v>2.3532000000000002</v>
      </c>
      <c r="S26" s="15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24828915</v>
      </c>
      <c r="O27" s="15"/>
      <c r="P27" s="16">
        <v>2.5</v>
      </c>
      <c r="Q27" s="16">
        <v>0.87</v>
      </c>
      <c r="R27" s="16">
        <f t="shared" si="20"/>
        <v>2.1749999999999998</v>
      </c>
      <c r="S27" s="15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1490000</v>
      </c>
      <c r="O28" s="15"/>
      <c r="P28" s="16">
        <v>3.1</v>
      </c>
      <c r="Q28" s="16">
        <v>5.26</v>
      </c>
      <c r="R28" s="16">
        <v>15.98</v>
      </c>
      <c r="S28" s="15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30000</v>
      </c>
      <c r="O29" s="15"/>
      <c r="P29" s="16">
        <v>2.2000000000000002</v>
      </c>
      <c r="Q29" s="16">
        <v>3.06</v>
      </c>
      <c r="R29" s="16">
        <f>Q29*P29</f>
        <v>6.7320000000000011</v>
      </c>
      <c r="S29" s="15"/>
      <c r="T29" s="11"/>
      <c r="U29" s="11"/>
      <c r="V29" s="11"/>
      <c r="W29" s="11"/>
      <c r="X29" s="11"/>
    </row>
    <row r="30" spans="7:24" x14ac:dyDescent="0.25">
      <c r="I30">
        <f>SUM(I27:I29)</f>
        <v>26348915</v>
      </c>
      <c r="O30" s="15"/>
      <c r="P30" s="16">
        <v>1.26</v>
      </c>
      <c r="Q30" s="16">
        <v>2.8</v>
      </c>
      <c r="R30" s="16">
        <f t="shared" si="20"/>
        <v>3.5279999999999996</v>
      </c>
      <c r="S30" s="15"/>
      <c r="T30" s="11"/>
      <c r="U30" s="11"/>
      <c r="V30" s="11"/>
      <c r="W30" s="11"/>
      <c r="X30" s="11"/>
    </row>
    <row r="31" spans="7:24" x14ac:dyDescent="0.25">
      <c r="H31" t="s">
        <v>18</v>
      </c>
      <c r="I31">
        <v>13863653</v>
      </c>
      <c r="O31" s="15"/>
      <c r="P31" s="16">
        <v>2.1</v>
      </c>
      <c r="Q31" s="16">
        <v>3.46</v>
      </c>
      <c r="R31" s="16">
        <f t="shared" si="20"/>
        <v>7.266</v>
      </c>
      <c r="S31" s="15"/>
      <c r="T31" s="11"/>
      <c r="U31" s="11"/>
      <c r="V31" s="11"/>
      <c r="W31" s="11"/>
      <c r="X31" s="11"/>
    </row>
    <row r="32" spans="7:24" x14ac:dyDescent="0.25">
      <c r="O32" s="15"/>
      <c r="P32" s="16">
        <v>0.93</v>
      </c>
      <c r="Q32" s="16">
        <v>1.9</v>
      </c>
      <c r="R32" s="16">
        <f t="shared" si="20"/>
        <v>1.7669999999999999</v>
      </c>
      <c r="S32" s="18"/>
      <c r="T32" s="11"/>
      <c r="U32" s="11"/>
      <c r="V32" s="11"/>
      <c r="W32" s="11"/>
      <c r="X32" s="11"/>
    </row>
    <row r="33" spans="15:24" x14ac:dyDescent="0.25">
      <c r="O33" s="15"/>
      <c r="P33" s="16">
        <v>2.2000000000000002</v>
      </c>
      <c r="Q33" s="16">
        <v>1</v>
      </c>
      <c r="R33" s="16">
        <f t="shared" si="20"/>
        <v>2.2000000000000002</v>
      </c>
      <c r="S33" s="18"/>
      <c r="T33" s="11"/>
      <c r="U33" s="11"/>
      <c r="V33" s="11"/>
      <c r="W33" s="11"/>
      <c r="X33" s="11"/>
    </row>
    <row r="34" spans="15:24" x14ac:dyDescent="0.25">
      <c r="O34" s="15"/>
      <c r="P34" s="16">
        <v>4</v>
      </c>
      <c r="Q34" s="16">
        <v>2.77</v>
      </c>
      <c r="R34" s="16">
        <f t="shared" si="20"/>
        <v>11.08</v>
      </c>
      <c r="S34" s="15"/>
    </row>
    <row r="35" spans="15:24" x14ac:dyDescent="0.25">
      <c r="O35" s="15"/>
      <c r="P35" s="16">
        <v>0.25</v>
      </c>
      <c r="Q35" s="16">
        <v>1.43</v>
      </c>
      <c r="R35" s="16">
        <f t="shared" si="20"/>
        <v>0.35749999999999998</v>
      </c>
      <c r="S35" s="15"/>
      <c r="T35" s="6"/>
    </row>
    <row r="36" spans="15:24" x14ac:dyDescent="0.25">
      <c r="O36" s="15"/>
      <c r="P36" s="16"/>
      <c r="Q36" s="16"/>
      <c r="R36" s="16">
        <f>SUM(R21:R35)</f>
        <v>86.282599999999988</v>
      </c>
      <c r="S36" s="18"/>
    </row>
    <row r="37" spans="15:24" x14ac:dyDescent="0.25">
      <c r="O37" s="15"/>
      <c r="P37" s="16"/>
      <c r="Q37" s="16"/>
      <c r="R37" s="16">
        <f>R36*10.764</f>
        <v>928.74590639999985</v>
      </c>
      <c r="S37" s="15"/>
      <c r="T37" s="4" t="s">
        <v>29</v>
      </c>
    </row>
    <row r="38" spans="15:24" x14ac:dyDescent="0.25">
      <c r="O38" s="15"/>
      <c r="P38" s="16"/>
      <c r="Q38" s="16"/>
      <c r="R38" s="16"/>
      <c r="S38" s="15"/>
    </row>
    <row r="39" spans="15:24" x14ac:dyDescent="0.25">
      <c r="O39" s="15"/>
      <c r="P39" s="16"/>
      <c r="Q39" s="16"/>
      <c r="R39" s="16"/>
      <c r="S39" s="15"/>
    </row>
    <row r="40" spans="15:24" x14ac:dyDescent="0.25">
      <c r="O40" s="15"/>
      <c r="P40" s="15"/>
      <c r="Q40" s="15"/>
      <c r="R40" s="15"/>
      <c r="S40" s="1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2024-10-28T12:22:45Z</dcterms:modified>
</cp:coreProperties>
</file>