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115-PC\Downloads\"/>
    </mc:Choice>
  </mc:AlternateContent>
  <xr:revisionPtr revIDLastSave="0" documentId="13_ncr:1_{DCECE16B-0C57-49A1-BAF5-6CB79C4B1954}" xr6:coauthVersionLast="47" xr6:coauthVersionMax="47" xr10:uidLastSave="{00000000-0000-0000-0000-000000000000}"/>
  <bookViews>
    <workbookView xWindow="9990" yWindow="4305" windowWidth="16995" windowHeight="15450" xr2:uid="{00000000-000D-0000-FFFF-FFFF00000000}"/>
  </bookViews>
  <sheets>
    <sheet name="Sheet1" sheetId="1" r:id="rId1"/>
    <sheet name="Sheet15" sheetId="15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X27" i="1"/>
  <c r="X26" i="1"/>
  <c r="Z23" i="1"/>
  <c r="K26" i="1"/>
  <c r="K28" i="1" s="1"/>
  <c r="Y23" i="1"/>
  <c r="T7" i="1"/>
  <c r="E7" i="1" s="1"/>
  <c r="F7" i="1" s="1"/>
  <c r="D7" i="1"/>
  <c r="H7" i="1"/>
  <c r="I7" i="1"/>
  <c r="N7" i="1"/>
  <c r="O7" i="1"/>
  <c r="P7" i="1" s="1"/>
  <c r="D8" i="1"/>
  <c r="H8" i="1"/>
  <c r="I8" i="1"/>
  <c r="N8" i="1"/>
  <c r="O8" i="1"/>
  <c r="P8" i="1"/>
  <c r="R8" i="1"/>
  <c r="T8" i="1" s="1"/>
  <c r="E8" i="1" s="1"/>
  <c r="F8" i="1" s="1"/>
  <c r="D9" i="1"/>
  <c r="H9" i="1"/>
  <c r="I9" i="1"/>
  <c r="N9" i="1"/>
  <c r="O9" i="1"/>
  <c r="P9" i="1" s="1"/>
  <c r="T9" i="1"/>
  <c r="E9" i="1" s="1"/>
  <c r="F9" i="1" s="1"/>
  <c r="D10" i="1"/>
  <c r="H10" i="1"/>
  <c r="I10" i="1"/>
  <c r="N10" i="1"/>
  <c r="O10" i="1" s="1"/>
  <c r="P10" i="1" s="1"/>
  <c r="T10" i="1"/>
  <c r="E10" i="1" s="1"/>
  <c r="F10" i="1" s="1"/>
  <c r="D11" i="1"/>
  <c r="H11" i="1"/>
  <c r="I11" i="1"/>
  <c r="N11" i="1"/>
  <c r="O11" i="1"/>
  <c r="P11" i="1" s="1"/>
  <c r="R11" i="1"/>
  <c r="T11" i="1" s="1"/>
  <c r="E11" i="1" s="1"/>
  <c r="F11" i="1" s="1"/>
  <c r="D12" i="1"/>
  <c r="H12" i="1"/>
  <c r="I12" i="1"/>
  <c r="N12" i="1"/>
  <c r="O12" i="1" s="1"/>
  <c r="P12" i="1" s="1"/>
  <c r="R12" i="1"/>
  <c r="T12" i="1" s="1"/>
  <c r="E12" i="1" s="1"/>
  <c r="F12" i="1" s="1"/>
  <c r="D13" i="1"/>
  <c r="H13" i="1"/>
  <c r="I13" i="1"/>
  <c r="N13" i="1"/>
  <c r="O13" i="1"/>
  <c r="P13" i="1" s="1"/>
  <c r="R13" i="1"/>
  <c r="T13" i="1" s="1"/>
  <c r="E13" i="1" s="1"/>
  <c r="F13" i="1" s="1"/>
  <c r="D14" i="1"/>
  <c r="H14" i="1"/>
  <c r="I14" i="1"/>
  <c r="N14" i="1"/>
  <c r="O14" i="1"/>
  <c r="P14" i="1"/>
  <c r="R14" i="1"/>
  <c r="T14" i="1" s="1"/>
  <c r="E14" i="1" s="1"/>
  <c r="F14" i="1" s="1"/>
  <c r="D15" i="1"/>
  <c r="H15" i="1"/>
  <c r="I15" i="1"/>
  <c r="N15" i="1"/>
  <c r="O15" i="1"/>
  <c r="P15" i="1"/>
  <c r="R15" i="1"/>
  <c r="T15" i="1" s="1"/>
  <c r="E15" i="1" s="1"/>
  <c r="F15" i="1" s="1"/>
  <c r="K27" i="1" l="1"/>
  <c r="C7" i="1"/>
  <c r="O2" i="1" l="1"/>
  <c r="P2" i="1" s="1"/>
  <c r="N2" i="1"/>
  <c r="I2" i="1" l="1"/>
  <c r="I3" i="1"/>
  <c r="I4" i="1"/>
  <c r="I5" i="1"/>
  <c r="I6" i="1"/>
  <c r="I16" i="1"/>
  <c r="I17" i="1"/>
  <c r="I18" i="1"/>
  <c r="N3" i="1"/>
  <c r="O3" i="1" s="1"/>
  <c r="P3" i="1" s="1"/>
  <c r="N4" i="1"/>
  <c r="O4" i="1" s="1"/>
  <c r="T4" i="1" s="1"/>
  <c r="N5" i="1"/>
  <c r="T5" i="1" s="1"/>
  <c r="N6" i="1"/>
  <c r="O6" i="1" s="1"/>
  <c r="P6" i="1" s="1"/>
  <c r="T6" i="1" s="1"/>
  <c r="N16" i="1"/>
  <c r="O16" i="1" s="1"/>
  <c r="P16" i="1" s="1"/>
  <c r="R16" i="1" s="1"/>
  <c r="T16" i="1" s="1"/>
  <c r="N17" i="1"/>
  <c r="O17" i="1"/>
  <c r="P17" i="1" s="1"/>
  <c r="Q17" i="1" s="1"/>
  <c r="R17" i="1" s="1"/>
  <c r="T17" i="1" s="1"/>
  <c r="N18" i="1"/>
  <c r="O18" i="1" s="1"/>
  <c r="P18" i="1" s="1"/>
  <c r="Q18" i="1" s="1"/>
  <c r="R18" i="1" s="1"/>
  <c r="T18" i="1" s="1"/>
  <c r="B18" i="1" l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G2" i="1" l="1"/>
  <c r="H2" i="1"/>
  <c r="G3" i="1"/>
  <c r="H3" i="1"/>
  <c r="G4" i="1"/>
  <c r="H4" i="1"/>
  <c r="G5" i="1"/>
  <c r="H5" i="1"/>
  <c r="G6" i="1"/>
  <c r="H6" i="1"/>
  <c r="G16" i="1"/>
  <c r="H16" i="1"/>
  <c r="G17" i="1"/>
  <c r="H17" i="1"/>
  <c r="G18" i="1"/>
  <c r="H18" i="1"/>
  <c r="A2" i="1"/>
  <c r="D2" i="1"/>
  <c r="A3" i="1"/>
  <c r="D3" i="1"/>
  <c r="A4" i="1"/>
  <c r="D4" i="1"/>
  <c r="A5" i="1"/>
  <c r="D5" i="1"/>
  <c r="A6" i="1"/>
  <c r="D6" i="1"/>
  <c r="A7" i="1"/>
  <c r="A8" i="1"/>
  <c r="A9" i="1"/>
  <c r="A10" i="1"/>
  <c r="A11" i="1"/>
  <c r="A12" i="1"/>
  <c r="A13" i="1"/>
  <c r="A14" i="1"/>
  <c r="A15" i="1"/>
  <c r="A16" i="1"/>
  <c r="D16" i="1"/>
  <c r="A17" i="1"/>
  <c r="D17" i="1"/>
  <c r="A18" i="1"/>
  <c r="D18" i="1"/>
  <c r="C8" i="1" l="1"/>
  <c r="E16" i="1"/>
  <c r="F16" i="1" s="1"/>
  <c r="C16" i="1"/>
  <c r="E3" i="1"/>
  <c r="F3" i="1" s="1"/>
  <c r="C3" i="1"/>
  <c r="E4" i="1"/>
  <c r="F4" i="1" s="1"/>
  <c r="C4" i="1"/>
  <c r="E6" i="1"/>
  <c r="F6" i="1" s="1"/>
  <c r="C6" i="1"/>
  <c r="C9" i="1"/>
  <c r="C11" i="1"/>
  <c r="C12" i="1"/>
  <c r="C14" i="1"/>
  <c r="E17" i="1"/>
  <c r="F17" i="1" s="1"/>
  <c r="C17" i="1"/>
  <c r="E2" i="1"/>
  <c r="F2" i="1" s="1"/>
  <c r="C2" i="1"/>
  <c r="E5" i="1"/>
  <c r="F5" i="1" s="1"/>
  <c r="C5" i="1"/>
  <c r="C10" i="1"/>
  <c r="C13" i="1"/>
  <c r="C15" i="1"/>
  <c r="E18" i="1"/>
  <c r="F18" i="1" s="1"/>
  <c r="C18" i="1"/>
</calcChain>
</file>

<file path=xl/sharedStrings.xml><?xml version="1.0" encoding="utf-8"?>
<sst xmlns="http://schemas.openxmlformats.org/spreadsheetml/2006/main" count="28" uniqueCount="24">
  <si>
    <t>Sr. No.</t>
  </si>
  <si>
    <t>Value</t>
  </si>
  <si>
    <t xml:space="preserve">Sr. No. </t>
  </si>
  <si>
    <t>Land in Acre</t>
  </si>
  <si>
    <t>Land in Guntha</t>
  </si>
  <si>
    <t>Land in Sq. Ft.</t>
  </si>
  <si>
    <t>Land in Sq. M.</t>
  </si>
  <si>
    <t>Rate</t>
  </si>
  <si>
    <t xml:space="preserve">Village </t>
  </si>
  <si>
    <t>Distance</t>
  </si>
  <si>
    <t>Type</t>
  </si>
  <si>
    <t>Land area in Sq. M.</t>
  </si>
  <si>
    <t>Rate on Sq. Ft.</t>
  </si>
  <si>
    <t>Land in Hector</t>
  </si>
  <si>
    <t>Land in Sq. Yard</t>
  </si>
  <si>
    <t>Date</t>
  </si>
  <si>
    <t>plot</t>
  </si>
  <si>
    <t>rate</t>
  </si>
  <si>
    <t>fmv</t>
  </si>
  <si>
    <t>Rate on Sq. ft</t>
  </si>
  <si>
    <t>rv</t>
  </si>
  <si>
    <t>dv</t>
  </si>
  <si>
    <t xml:space="preserve"> House No. 504, Mouje – Umdari, Taluka - Mukhed &amp; District Nanded, PIN – 431 715,</t>
  </si>
  <si>
    <t>Sq.Ft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</si>
</sst>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00000"/>
    <numFmt numFmtId="165" formatCode="0.0000000000000"/>
    <numFmt numFmtId="166" formatCode="0.000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2" fontId="0" fillId="2" borderId="0" xfId="0" applyNumberFormat="1" applyFill="1"/>
    <xf numFmtId="4" fontId="0" fillId="2" borderId="0" xfId="0" applyNumberFormat="1" applyFill="1"/>
    <xf numFmtId="0" fontId="0" fillId="0" borderId="1" xfId="0" applyBorder="1"/>
    <xf numFmtId="0" fontId="1" fillId="0" borderId="1" xfId="0" applyFont="1" applyBorder="1"/>
    <xf numFmtId="43" fontId="1" fillId="0" borderId="1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908539</xdr:colOff>
      <xdr:row>2</xdr:row>
      <xdr:rowOff>58615</xdr:rowOff>
    </xdr:from>
    <xdr:to>
      <xdr:col>38</xdr:col>
      <xdr:colOff>561077</xdr:colOff>
      <xdr:row>41</xdr:row>
      <xdr:rowOff>142461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F4BFA-E31F-266A-357F-B6E2F62D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0077" y="630115"/>
          <a:ext cx="9316750" cy="753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G22" zoomScale="160" zoomScaleNormal="160" workbookViewId="0">
      <selection activeCell="K26" sqref="K26"/>
    </sheetView>
  </sheetViews>
  <sheetFormatPr defaultRowHeight="15" x14ac:dyDescent="0.25"/>
  <cols>
    <col min="3" max="3" width="11.140625" bestFit="1" customWidth="1"/>
    <col min="4" max="4" width="12.5703125" bestFit="1" customWidth="1"/>
    <col min="5" max="6" width="12.5703125" customWidth="1"/>
    <col min="7" max="7" width="11.140625" customWidth="1"/>
    <col min="9" max="9" width="11" bestFit="1" customWidth="1"/>
    <col min="10" max="10" width="15.42578125" bestFit="1" customWidth="1"/>
    <col min="11" max="11" width="17.140625" customWidth="1"/>
    <col min="14" max="14" width="11.7109375" customWidth="1"/>
    <col min="17" max="17" width="9.5703125" bestFit="1" customWidth="1"/>
    <col min="18" max="18" width="11.7109375" customWidth="1"/>
    <col min="19" max="19" width="12" bestFit="1" customWidth="1"/>
    <col min="26" max="26" width="20.85546875" bestFit="1" customWidth="1"/>
    <col min="27" max="27" width="12.5703125" bestFit="1" customWidth="1"/>
    <col min="28" max="28" width="9.5703125" bestFit="1" customWidth="1"/>
    <col min="30" max="30" width="19.85546875" bestFit="1" customWidth="1"/>
  </cols>
  <sheetData>
    <row r="1" spans="1:30" s="1" customFormat="1" ht="30" x14ac:dyDescent="0.25">
      <c r="A1" s="1" t="s">
        <v>0</v>
      </c>
      <c r="B1" s="1" t="str">
        <f>L1</f>
        <v>Date</v>
      </c>
      <c r="C1" s="1" t="s">
        <v>11</v>
      </c>
      <c r="D1" s="1" t="s">
        <v>1</v>
      </c>
      <c r="E1" s="1" t="s">
        <v>19</v>
      </c>
      <c r="F1" s="1" t="s">
        <v>12</v>
      </c>
      <c r="G1" s="1" t="s">
        <v>10</v>
      </c>
      <c r="H1" s="1" t="s">
        <v>8</v>
      </c>
      <c r="I1" s="1" t="s">
        <v>9</v>
      </c>
      <c r="K1" s="1" t="s">
        <v>2</v>
      </c>
      <c r="L1" s="1" t="s">
        <v>15</v>
      </c>
      <c r="M1" s="1" t="s">
        <v>13</v>
      </c>
      <c r="N1" s="1" t="s">
        <v>3</v>
      </c>
      <c r="O1" s="1" t="s">
        <v>4</v>
      </c>
      <c r="P1" s="1" t="s">
        <v>14</v>
      </c>
      <c r="Q1" s="1" t="s">
        <v>5</v>
      </c>
      <c r="R1" s="1" t="s">
        <v>6</v>
      </c>
      <c r="S1" s="1" t="s">
        <v>1</v>
      </c>
      <c r="T1" s="1" t="s">
        <v>7</v>
      </c>
      <c r="U1" s="1" t="s">
        <v>10</v>
      </c>
      <c r="V1" s="1" t="s">
        <v>8</v>
      </c>
      <c r="W1" s="1" t="s">
        <v>9</v>
      </c>
    </row>
    <row r="2" spans="1:30" x14ac:dyDescent="0.25">
      <c r="A2">
        <f t="shared" ref="A2:A18" si="0">K2</f>
        <v>0</v>
      </c>
      <c r="B2" s="1">
        <f t="shared" ref="B2:B18" si="1">L2</f>
        <v>0</v>
      </c>
      <c r="C2" s="2">
        <f t="shared" ref="C2:C18" si="2">R2</f>
        <v>0</v>
      </c>
      <c r="D2">
        <f t="shared" ref="D2:D18" si="3">S2</f>
        <v>0</v>
      </c>
      <c r="E2">
        <f t="shared" ref="E2:E18" si="4">T2</f>
        <v>0</v>
      </c>
      <c r="F2">
        <f t="shared" ref="F2:F18" si="5">ROUND((E2/10.764),0)</f>
        <v>0</v>
      </c>
      <c r="G2">
        <f t="shared" ref="G2:G18" si="6">U2</f>
        <v>0</v>
      </c>
      <c r="H2">
        <f t="shared" ref="H2:H18" si="7">V2</f>
        <v>0</v>
      </c>
      <c r="I2">
        <f t="shared" ref="I2:I18" si="8">W2</f>
        <v>0</v>
      </c>
      <c r="M2" s="6">
        <v>0</v>
      </c>
      <c r="N2" s="6">
        <f t="shared" ref="N2" si="9">M2*2.47107605477881</f>
        <v>0</v>
      </c>
      <c r="O2" s="6">
        <f t="shared" ref="O2" si="10">N2*40.0001976870614</f>
        <v>0</v>
      </c>
      <c r="P2" s="6">
        <f t="shared" ref="P2" si="11">O2*121.0167464</f>
        <v>0</v>
      </c>
      <c r="Q2" s="6">
        <v>0</v>
      </c>
      <c r="R2" s="2">
        <v>0</v>
      </c>
      <c r="S2" s="7">
        <v>0</v>
      </c>
      <c r="T2" s="7">
        <v>0</v>
      </c>
    </row>
    <row r="3" spans="1:30" x14ac:dyDescent="0.25">
      <c r="A3">
        <f t="shared" si="0"/>
        <v>0</v>
      </c>
      <c r="B3" s="1">
        <f t="shared" si="1"/>
        <v>0</v>
      </c>
      <c r="C3" s="2">
        <f t="shared" si="2"/>
        <v>0</v>
      </c>
      <c r="D3">
        <f t="shared" si="3"/>
        <v>0</v>
      </c>
      <c r="E3" t="e">
        <f t="shared" si="4"/>
        <v>#DIV/0!</v>
      </c>
      <c r="F3" t="e">
        <f t="shared" si="5"/>
        <v>#DIV/0!</v>
      </c>
      <c r="G3">
        <f t="shared" si="6"/>
        <v>0</v>
      </c>
      <c r="H3">
        <f t="shared" si="7"/>
        <v>0</v>
      </c>
      <c r="I3">
        <f t="shared" si="8"/>
        <v>0</v>
      </c>
      <c r="M3" s="6">
        <v>0</v>
      </c>
      <c r="N3" s="9">
        <f t="shared" ref="N3:N18" si="12">M3*2.47107605477881</f>
        <v>0</v>
      </c>
      <c r="O3" s="9">
        <f t="shared" ref="O3:O18" si="13">N3*40.0001976870614</f>
        <v>0</v>
      </c>
      <c r="P3" s="9">
        <f t="shared" ref="P3:P18" si="14">O3*121.0167464</f>
        <v>0</v>
      </c>
      <c r="Q3" s="9">
        <v>0</v>
      </c>
      <c r="R3" s="10">
        <v>0</v>
      </c>
      <c r="S3" s="7">
        <v>0</v>
      </c>
      <c r="T3" s="7" t="e">
        <f>ROUND((S3/R3),0)</f>
        <v>#DIV/0!</v>
      </c>
    </row>
    <row r="4" spans="1:30" x14ac:dyDescent="0.25">
      <c r="A4">
        <f t="shared" si="0"/>
        <v>0</v>
      </c>
      <c r="B4" s="1">
        <f t="shared" si="1"/>
        <v>0</v>
      </c>
      <c r="C4" s="2">
        <f t="shared" si="2"/>
        <v>0</v>
      </c>
      <c r="D4">
        <f t="shared" si="3"/>
        <v>0</v>
      </c>
      <c r="E4" t="e">
        <f t="shared" si="4"/>
        <v>#DIV/0!</v>
      </c>
      <c r="F4" t="e">
        <f t="shared" si="5"/>
        <v>#DIV/0!</v>
      </c>
      <c r="G4">
        <f t="shared" si="6"/>
        <v>0</v>
      </c>
      <c r="H4">
        <f t="shared" si="7"/>
        <v>0</v>
      </c>
      <c r="I4">
        <f t="shared" si="8"/>
        <v>0</v>
      </c>
      <c r="M4" s="6">
        <v>0</v>
      </c>
      <c r="N4" s="6">
        <f t="shared" si="12"/>
        <v>0</v>
      </c>
      <c r="O4" s="6">
        <f t="shared" si="13"/>
        <v>0</v>
      </c>
      <c r="P4" s="6">
        <v>200</v>
      </c>
      <c r="Q4" s="6">
        <v>0</v>
      </c>
      <c r="R4" s="10">
        <v>0</v>
      </c>
      <c r="S4" s="7">
        <v>0</v>
      </c>
      <c r="T4" s="7" t="e">
        <f t="shared" ref="T4:T18" si="15">ROUND((S4/R4),0)</f>
        <v>#DIV/0!</v>
      </c>
    </row>
    <row r="5" spans="1:30" x14ac:dyDescent="0.25">
      <c r="A5">
        <f t="shared" si="0"/>
        <v>0</v>
      </c>
      <c r="B5" s="1">
        <f t="shared" si="1"/>
        <v>0</v>
      </c>
      <c r="C5" s="2">
        <f t="shared" si="2"/>
        <v>0</v>
      </c>
      <c r="D5">
        <f t="shared" si="3"/>
        <v>0</v>
      </c>
      <c r="E5" t="e">
        <f t="shared" si="4"/>
        <v>#DIV/0!</v>
      </c>
      <c r="F5" t="e">
        <f t="shared" si="5"/>
        <v>#DIV/0!</v>
      </c>
      <c r="G5">
        <f t="shared" si="6"/>
        <v>0</v>
      </c>
      <c r="H5">
        <f t="shared" si="7"/>
        <v>0</v>
      </c>
      <c r="I5">
        <f t="shared" si="8"/>
        <v>0</v>
      </c>
      <c r="M5" s="6">
        <v>0</v>
      </c>
      <c r="N5" s="6">
        <f t="shared" si="12"/>
        <v>0</v>
      </c>
      <c r="O5" s="6">
        <v>20</v>
      </c>
      <c r="P5" s="6">
        <v>0</v>
      </c>
      <c r="Q5" s="6">
        <v>0</v>
      </c>
      <c r="R5" s="2">
        <v>0</v>
      </c>
      <c r="S5" s="8">
        <v>0</v>
      </c>
      <c r="T5" s="8" t="e">
        <f t="shared" si="15"/>
        <v>#DIV/0!</v>
      </c>
      <c r="AB5" s="3"/>
    </row>
    <row r="6" spans="1:30" x14ac:dyDescent="0.25">
      <c r="A6">
        <f t="shared" si="0"/>
        <v>0</v>
      </c>
      <c r="B6" s="1">
        <f t="shared" si="1"/>
        <v>0</v>
      </c>
      <c r="C6" s="2">
        <f t="shared" si="2"/>
        <v>0</v>
      </c>
      <c r="D6">
        <f t="shared" si="3"/>
        <v>0</v>
      </c>
      <c r="E6" t="e">
        <f t="shared" si="4"/>
        <v>#DIV/0!</v>
      </c>
      <c r="F6" t="e">
        <f t="shared" si="5"/>
        <v>#DIV/0!</v>
      </c>
      <c r="G6">
        <f t="shared" si="6"/>
        <v>0</v>
      </c>
      <c r="H6">
        <f t="shared" si="7"/>
        <v>0</v>
      </c>
      <c r="I6">
        <f t="shared" si="8"/>
        <v>0</v>
      </c>
      <c r="M6" s="6">
        <v>0</v>
      </c>
      <c r="N6" s="6">
        <f t="shared" si="12"/>
        <v>0</v>
      </c>
      <c r="O6" s="6">
        <f t="shared" si="13"/>
        <v>0</v>
      </c>
      <c r="P6" s="6">
        <f t="shared" si="14"/>
        <v>0</v>
      </c>
      <c r="Q6" s="6">
        <v>0</v>
      </c>
      <c r="R6" s="10">
        <v>0</v>
      </c>
      <c r="S6" s="7">
        <v>0</v>
      </c>
      <c r="T6" s="7" t="e">
        <f t="shared" si="15"/>
        <v>#DIV/0!</v>
      </c>
    </row>
    <row r="7" spans="1:30" x14ac:dyDescent="0.25">
      <c r="A7">
        <f t="shared" si="0"/>
        <v>0</v>
      </c>
      <c r="B7" s="1">
        <f t="shared" si="1"/>
        <v>0</v>
      </c>
      <c r="C7" s="2">
        <f t="shared" si="2"/>
        <v>0</v>
      </c>
      <c r="D7">
        <f t="shared" si="3"/>
        <v>0</v>
      </c>
      <c r="E7" t="e">
        <f t="shared" si="4"/>
        <v>#DIV/0!</v>
      </c>
      <c r="F7" t="e">
        <f t="shared" si="5"/>
        <v>#DIV/0!</v>
      </c>
      <c r="H7">
        <f t="shared" si="7"/>
        <v>0</v>
      </c>
      <c r="I7">
        <f t="shared" si="8"/>
        <v>0</v>
      </c>
      <c r="M7" s="6">
        <v>0</v>
      </c>
      <c r="N7" s="6">
        <f t="shared" si="12"/>
        <v>0</v>
      </c>
      <c r="O7" s="6">
        <f t="shared" si="13"/>
        <v>0</v>
      </c>
      <c r="P7" s="6">
        <f t="shared" si="14"/>
        <v>0</v>
      </c>
      <c r="Q7" s="6">
        <v>0</v>
      </c>
      <c r="R7" s="2">
        <v>0</v>
      </c>
      <c r="S7" s="8">
        <v>0</v>
      </c>
      <c r="T7" s="8" t="e">
        <f t="shared" si="15"/>
        <v>#DIV/0!</v>
      </c>
      <c r="AA7" s="3"/>
    </row>
    <row r="8" spans="1:30" x14ac:dyDescent="0.25">
      <c r="A8">
        <f t="shared" si="0"/>
        <v>0</v>
      </c>
      <c r="B8" s="1">
        <f t="shared" si="1"/>
        <v>0</v>
      </c>
      <c r="C8" s="2">
        <f t="shared" si="2"/>
        <v>0</v>
      </c>
      <c r="D8">
        <f t="shared" si="3"/>
        <v>0</v>
      </c>
      <c r="E8" t="e">
        <f t="shared" si="4"/>
        <v>#DIV/0!</v>
      </c>
      <c r="F8" t="e">
        <f t="shared" si="5"/>
        <v>#DIV/0!</v>
      </c>
      <c r="H8">
        <f t="shared" si="7"/>
        <v>0</v>
      </c>
      <c r="I8">
        <f t="shared" si="8"/>
        <v>0</v>
      </c>
      <c r="M8" s="6">
        <v>0</v>
      </c>
      <c r="N8" s="6">
        <f t="shared" si="12"/>
        <v>0</v>
      </c>
      <c r="O8" s="6">
        <f t="shared" si="13"/>
        <v>0</v>
      </c>
      <c r="P8" s="6">
        <f t="shared" si="14"/>
        <v>0</v>
      </c>
      <c r="Q8" s="6">
        <v>0</v>
      </c>
      <c r="R8" s="2">
        <f t="shared" ref="R8:R18" si="16">Q8/10.764</f>
        <v>0</v>
      </c>
      <c r="S8" s="8">
        <v>0</v>
      </c>
      <c r="T8" s="8" t="e">
        <f t="shared" si="15"/>
        <v>#DIV/0!</v>
      </c>
      <c r="U8" s="8"/>
      <c r="Z8" s="5"/>
    </row>
    <row r="9" spans="1:30" x14ac:dyDescent="0.25">
      <c r="A9">
        <f t="shared" si="0"/>
        <v>0</v>
      </c>
      <c r="B9" s="1">
        <f t="shared" si="1"/>
        <v>0</v>
      </c>
      <c r="C9" s="2">
        <f t="shared" si="2"/>
        <v>146.28</v>
      </c>
      <c r="D9">
        <f t="shared" si="3"/>
        <v>0</v>
      </c>
      <c r="E9">
        <f t="shared" si="4"/>
        <v>0</v>
      </c>
      <c r="F9">
        <f t="shared" si="5"/>
        <v>0</v>
      </c>
      <c r="H9">
        <f t="shared" si="7"/>
        <v>0</v>
      </c>
      <c r="I9">
        <f t="shared" si="8"/>
        <v>0</v>
      </c>
      <c r="M9" s="6">
        <v>0</v>
      </c>
      <c r="N9" s="6">
        <f t="shared" si="12"/>
        <v>0</v>
      </c>
      <c r="O9" s="6">
        <f t="shared" si="13"/>
        <v>0</v>
      </c>
      <c r="P9" s="6">
        <f t="shared" si="14"/>
        <v>0</v>
      </c>
      <c r="Q9" s="6">
        <v>0</v>
      </c>
      <c r="R9" s="2">
        <v>146.28</v>
      </c>
      <c r="S9" s="8">
        <v>0</v>
      </c>
      <c r="T9" s="7">
        <f t="shared" si="15"/>
        <v>0</v>
      </c>
      <c r="U9" s="8"/>
    </row>
    <row r="10" spans="1:30" x14ac:dyDescent="0.25">
      <c r="A10">
        <f t="shared" si="0"/>
        <v>0</v>
      </c>
      <c r="B10" s="1">
        <f t="shared" si="1"/>
        <v>0</v>
      </c>
      <c r="C10" s="2">
        <f t="shared" si="2"/>
        <v>79.459999999999994</v>
      </c>
      <c r="D10">
        <f t="shared" si="3"/>
        <v>0</v>
      </c>
      <c r="E10">
        <f t="shared" si="4"/>
        <v>0</v>
      </c>
      <c r="F10">
        <f t="shared" si="5"/>
        <v>0</v>
      </c>
      <c r="H10">
        <f t="shared" si="7"/>
        <v>0</v>
      </c>
      <c r="I10">
        <f t="shared" si="8"/>
        <v>0</v>
      </c>
      <c r="M10" s="6">
        <v>0</v>
      </c>
      <c r="N10" s="6">
        <f t="shared" si="12"/>
        <v>0</v>
      </c>
      <c r="O10" s="6">
        <f t="shared" si="13"/>
        <v>0</v>
      </c>
      <c r="P10" s="6">
        <f t="shared" si="14"/>
        <v>0</v>
      </c>
      <c r="Q10" s="6">
        <v>0</v>
      </c>
      <c r="R10" s="2">
        <v>79.459999999999994</v>
      </c>
      <c r="S10" s="8">
        <v>0</v>
      </c>
      <c r="T10" s="7">
        <f t="shared" si="15"/>
        <v>0</v>
      </c>
      <c r="U10" s="8"/>
    </row>
    <row r="11" spans="1:30" x14ac:dyDescent="0.25">
      <c r="A11">
        <f t="shared" si="0"/>
        <v>0</v>
      </c>
      <c r="B11" s="1">
        <f t="shared" si="1"/>
        <v>0</v>
      </c>
      <c r="C11" s="2">
        <f t="shared" si="2"/>
        <v>0</v>
      </c>
      <c r="D11">
        <f t="shared" si="3"/>
        <v>0</v>
      </c>
      <c r="E11" t="e">
        <f t="shared" si="4"/>
        <v>#DIV/0!</v>
      </c>
      <c r="F11" t="e">
        <f t="shared" si="5"/>
        <v>#DIV/0!</v>
      </c>
      <c r="H11">
        <f t="shared" si="7"/>
        <v>0</v>
      </c>
      <c r="I11">
        <f t="shared" si="8"/>
        <v>0</v>
      </c>
      <c r="M11" s="6">
        <v>0</v>
      </c>
      <c r="N11" s="6">
        <f t="shared" si="12"/>
        <v>0</v>
      </c>
      <c r="O11" s="6">
        <f t="shared" si="13"/>
        <v>0</v>
      </c>
      <c r="P11" s="6">
        <f t="shared" si="14"/>
        <v>0</v>
      </c>
      <c r="Q11" s="6">
        <v>0</v>
      </c>
      <c r="R11" s="2">
        <f t="shared" si="16"/>
        <v>0</v>
      </c>
      <c r="S11" s="8">
        <v>0</v>
      </c>
      <c r="T11" s="8" t="e">
        <f t="shared" si="15"/>
        <v>#DIV/0!</v>
      </c>
      <c r="U11" s="8"/>
      <c r="Z11" s="4"/>
      <c r="AD11" s="4"/>
    </row>
    <row r="12" spans="1:30" x14ac:dyDescent="0.25">
      <c r="A12">
        <f t="shared" si="0"/>
        <v>0</v>
      </c>
      <c r="B12" s="1">
        <f t="shared" si="1"/>
        <v>0</v>
      </c>
      <c r="C12" s="2">
        <f t="shared" si="2"/>
        <v>0</v>
      </c>
      <c r="D12">
        <f t="shared" si="3"/>
        <v>0</v>
      </c>
      <c r="E12" t="e">
        <f t="shared" si="4"/>
        <v>#DIV/0!</v>
      </c>
      <c r="F12" t="e">
        <f t="shared" si="5"/>
        <v>#DIV/0!</v>
      </c>
      <c r="H12">
        <f t="shared" si="7"/>
        <v>0</v>
      </c>
      <c r="I12">
        <f t="shared" si="8"/>
        <v>0</v>
      </c>
      <c r="M12" s="6">
        <v>0</v>
      </c>
      <c r="N12" s="6">
        <f t="shared" si="12"/>
        <v>0</v>
      </c>
      <c r="O12" s="6">
        <f t="shared" si="13"/>
        <v>0</v>
      </c>
      <c r="P12" s="6">
        <f t="shared" si="14"/>
        <v>0</v>
      </c>
      <c r="Q12" s="6">
        <v>0</v>
      </c>
      <c r="R12" s="2">
        <f t="shared" si="16"/>
        <v>0</v>
      </c>
      <c r="S12" s="8">
        <v>0</v>
      </c>
      <c r="T12" s="8" t="e">
        <f t="shared" si="15"/>
        <v>#DIV/0!</v>
      </c>
      <c r="U12" s="8"/>
    </row>
    <row r="13" spans="1:30" x14ac:dyDescent="0.25">
      <c r="A13">
        <f t="shared" si="0"/>
        <v>0</v>
      </c>
      <c r="B13" s="1">
        <f t="shared" si="1"/>
        <v>0</v>
      </c>
      <c r="C13" s="2">
        <f t="shared" si="2"/>
        <v>0</v>
      </c>
      <c r="D13">
        <f t="shared" si="3"/>
        <v>0</v>
      </c>
      <c r="E13" t="e">
        <f t="shared" si="4"/>
        <v>#DIV/0!</v>
      </c>
      <c r="F13" t="e">
        <f t="shared" si="5"/>
        <v>#DIV/0!</v>
      </c>
      <c r="H13">
        <f t="shared" si="7"/>
        <v>0</v>
      </c>
      <c r="I13">
        <f t="shared" si="8"/>
        <v>0</v>
      </c>
      <c r="M13" s="6">
        <v>0</v>
      </c>
      <c r="N13" s="6">
        <f t="shared" si="12"/>
        <v>0</v>
      </c>
      <c r="O13" s="6">
        <f t="shared" si="13"/>
        <v>0</v>
      </c>
      <c r="P13" s="6">
        <f t="shared" si="14"/>
        <v>0</v>
      </c>
      <c r="Q13" s="6">
        <v>0</v>
      </c>
      <c r="R13" s="2">
        <f t="shared" si="16"/>
        <v>0</v>
      </c>
      <c r="S13" s="8">
        <v>0</v>
      </c>
      <c r="T13" s="8" t="e">
        <f t="shared" si="15"/>
        <v>#DIV/0!</v>
      </c>
      <c r="U13" s="8"/>
    </row>
    <row r="14" spans="1:30" x14ac:dyDescent="0.25">
      <c r="A14">
        <f t="shared" si="0"/>
        <v>0</v>
      </c>
      <c r="B14" s="1">
        <f t="shared" si="1"/>
        <v>0</v>
      </c>
      <c r="C14" s="2">
        <f t="shared" si="2"/>
        <v>0</v>
      </c>
      <c r="D14">
        <f t="shared" si="3"/>
        <v>0</v>
      </c>
      <c r="E14" t="e">
        <f t="shared" si="4"/>
        <v>#DIV/0!</v>
      </c>
      <c r="F14" t="e">
        <f t="shared" si="5"/>
        <v>#DIV/0!</v>
      </c>
      <c r="H14">
        <f t="shared" si="7"/>
        <v>0</v>
      </c>
      <c r="I14">
        <f t="shared" si="8"/>
        <v>0</v>
      </c>
      <c r="M14" s="6">
        <v>0</v>
      </c>
      <c r="N14" s="6">
        <f t="shared" si="12"/>
        <v>0</v>
      </c>
      <c r="O14" s="6">
        <f t="shared" si="13"/>
        <v>0</v>
      </c>
      <c r="P14" s="6">
        <f t="shared" si="14"/>
        <v>0</v>
      </c>
      <c r="Q14" s="6">
        <v>0</v>
      </c>
      <c r="R14" s="2">
        <f t="shared" si="16"/>
        <v>0</v>
      </c>
      <c r="S14" s="8">
        <v>0</v>
      </c>
      <c r="T14" s="7" t="e">
        <f t="shared" si="15"/>
        <v>#DIV/0!</v>
      </c>
      <c r="U14" s="8"/>
    </row>
    <row r="15" spans="1:30" x14ac:dyDescent="0.25">
      <c r="A15">
        <f t="shared" si="0"/>
        <v>0</v>
      </c>
      <c r="B15" s="1">
        <f t="shared" si="1"/>
        <v>0</v>
      </c>
      <c r="C15" s="2">
        <f t="shared" si="2"/>
        <v>0</v>
      </c>
      <c r="D15">
        <f t="shared" si="3"/>
        <v>0</v>
      </c>
      <c r="E15" t="e">
        <f t="shared" si="4"/>
        <v>#DIV/0!</v>
      </c>
      <c r="F15" t="e">
        <f t="shared" si="5"/>
        <v>#DIV/0!</v>
      </c>
      <c r="H15">
        <f t="shared" si="7"/>
        <v>0</v>
      </c>
      <c r="I15">
        <f t="shared" si="8"/>
        <v>0</v>
      </c>
      <c r="M15" s="6">
        <v>0</v>
      </c>
      <c r="N15" s="6">
        <f t="shared" si="12"/>
        <v>0</v>
      </c>
      <c r="O15" s="6">
        <f t="shared" si="13"/>
        <v>0</v>
      </c>
      <c r="P15" s="6">
        <f t="shared" si="14"/>
        <v>0</v>
      </c>
      <c r="Q15" s="6">
        <v>0</v>
      </c>
      <c r="R15" s="2">
        <f t="shared" si="16"/>
        <v>0</v>
      </c>
      <c r="S15" s="8">
        <v>0</v>
      </c>
      <c r="T15" s="7" t="e">
        <f t="shared" si="15"/>
        <v>#DIV/0!</v>
      </c>
      <c r="U15" s="8"/>
    </row>
    <row r="16" spans="1:30" x14ac:dyDescent="0.25">
      <c r="A16">
        <f t="shared" si="0"/>
        <v>0</v>
      </c>
      <c r="B16" s="1">
        <f t="shared" si="1"/>
        <v>0</v>
      </c>
      <c r="C16" s="2">
        <f t="shared" si="2"/>
        <v>0</v>
      </c>
      <c r="D16">
        <f t="shared" si="3"/>
        <v>0</v>
      </c>
      <c r="E16" t="e">
        <f t="shared" si="4"/>
        <v>#DIV/0!</v>
      </c>
      <c r="F16" t="e">
        <f t="shared" si="5"/>
        <v>#DIV/0!</v>
      </c>
      <c r="G16">
        <f t="shared" si="6"/>
        <v>0</v>
      </c>
      <c r="H16">
        <f t="shared" si="7"/>
        <v>0</v>
      </c>
      <c r="I16">
        <f t="shared" si="8"/>
        <v>0</v>
      </c>
      <c r="M16" s="6">
        <v>0</v>
      </c>
      <c r="N16" s="6">
        <f t="shared" si="12"/>
        <v>0</v>
      </c>
      <c r="O16" s="6">
        <f t="shared" si="13"/>
        <v>0</v>
      </c>
      <c r="P16" s="6">
        <f t="shared" si="14"/>
        <v>0</v>
      </c>
      <c r="Q16" s="6">
        <v>0</v>
      </c>
      <c r="R16" s="2">
        <f t="shared" si="16"/>
        <v>0</v>
      </c>
      <c r="S16">
        <v>0</v>
      </c>
      <c r="T16" t="e">
        <f t="shared" si="15"/>
        <v>#DIV/0!</v>
      </c>
    </row>
    <row r="17" spans="1:30" x14ac:dyDescent="0.25">
      <c r="A17">
        <f t="shared" si="0"/>
        <v>0</v>
      </c>
      <c r="B17" s="1">
        <f t="shared" si="1"/>
        <v>0</v>
      </c>
      <c r="C17" s="2">
        <f t="shared" si="2"/>
        <v>0</v>
      </c>
      <c r="D17">
        <f t="shared" si="3"/>
        <v>0</v>
      </c>
      <c r="E17" t="e">
        <f t="shared" si="4"/>
        <v>#DIV/0!</v>
      </c>
      <c r="F17" t="e">
        <f t="shared" si="5"/>
        <v>#DIV/0!</v>
      </c>
      <c r="G17">
        <f t="shared" si="6"/>
        <v>0</v>
      </c>
      <c r="H17">
        <f t="shared" si="7"/>
        <v>0</v>
      </c>
      <c r="I17">
        <f t="shared" si="8"/>
        <v>0</v>
      </c>
      <c r="M17" s="6">
        <v>0</v>
      </c>
      <c r="N17" s="6">
        <f t="shared" si="12"/>
        <v>0</v>
      </c>
      <c r="O17" s="6">
        <f t="shared" si="13"/>
        <v>0</v>
      </c>
      <c r="P17" s="6">
        <f t="shared" si="14"/>
        <v>0</v>
      </c>
      <c r="Q17" s="6">
        <f t="shared" ref="Q17:Q18" si="17">P17*8.99870078651798</f>
        <v>0</v>
      </c>
      <c r="R17" s="2">
        <f t="shared" si="16"/>
        <v>0</v>
      </c>
      <c r="S17">
        <v>0</v>
      </c>
      <c r="T17" t="e">
        <f t="shared" si="15"/>
        <v>#DIV/0!</v>
      </c>
    </row>
    <row r="18" spans="1:30" x14ac:dyDescent="0.25">
      <c r="A18">
        <f t="shared" si="0"/>
        <v>0</v>
      </c>
      <c r="B18" s="1">
        <f t="shared" si="1"/>
        <v>0</v>
      </c>
      <c r="C18" s="2">
        <f t="shared" si="2"/>
        <v>0</v>
      </c>
      <c r="D18">
        <f t="shared" si="3"/>
        <v>0</v>
      </c>
      <c r="E18" t="e">
        <f t="shared" si="4"/>
        <v>#DIV/0!</v>
      </c>
      <c r="F18" t="e">
        <f t="shared" si="5"/>
        <v>#DIV/0!</v>
      </c>
      <c r="G18">
        <f t="shared" si="6"/>
        <v>0</v>
      </c>
      <c r="H18">
        <f t="shared" si="7"/>
        <v>0</v>
      </c>
      <c r="I18">
        <f t="shared" si="8"/>
        <v>0</v>
      </c>
      <c r="M18" s="6">
        <v>0</v>
      </c>
      <c r="N18" s="6">
        <f t="shared" si="12"/>
        <v>0</v>
      </c>
      <c r="O18" s="6">
        <f t="shared" si="13"/>
        <v>0</v>
      </c>
      <c r="P18" s="6">
        <f t="shared" si="14"/>
        <v>0</v>
      </c>
      <c r="Q18" s="6">
        <f t="shared" si="17"/>
        <v>0</v>
      </c>
      <c r="R18" s="2">
        <f t="shared" si="16"/>
        <v>0</v>
      </c>
      <c r="S18">
        <v>0</v>
      </c>
      <c r="T18" t="e">
        <f t="shared" si="15"/>
        <v>#DIV/0!</v>
      </c>
    </row>
    <row r="19" spans="1:30" x14ac:dyDescent="0.25">
      <c r="Y19">
        <v>37075</v>
      </c>
      <c r="AA19" s="3"/>
    </row>
    <row r="20" spans="1:30" x14ac:dyDescent="0.25">
      <c r="AD20" s="5"/>
    </row>
    <row r="21" spans="1:30" x14ac:dyDescent="0.25">
      <c r="Y21">
        <v>32618</v>
      </c>
    </row>
    <row r="22" spans="1:30" ht="16.5" customHeight="1" x14ac:dyDescent="0.25">
      <c r="I22" s="16" t="s">
        <v>22</v>
      </c>
      <c r="J22" s="16"/>
      <c r="K22" s="16"/>
      <c r="L22" s="16"/>
      <c r="Y22">
        <v>35880</v>
      </c>
    </row>
    <row r="23" spans="1:30" x14ac:dyDescent="0.25">
      <c r="I23" s="16"/>
      <c r="J23" s="16"/>
      <c r="K23" s="16"/>
      <c r="L23" s="16"/>
      <c r="N23" s="15"/>
      <c r="O23" s="15"/>
      <c r="P23" s="15"/>
      <c r="Y23">
        <f>SUM(Y19:Y22)</f>
        <v>105573</v>
      </c>
      <c r="Z23">
        <f>Y23/3</f>
        <v>35191</v>
      </c>
    </row>
    <row r="24" spans="1:30" x14ac:dyDescent="0.25">
      <c r="I24" s="11"/>
      <c r="J24" s="11" t="s">
        <v>16</v>
      </c>
      <c r="K24" s="12">
        <v>1500</v>
      </c>
      <c r="L24" s="11" t="s">
        <v>23</v>
      </c>
      <c r="O24" s="14"/>
      <c r="S24" s="14"/>
    </row>
    <row r="25" spans="1:30" x14ac:dyDescent="0.25">
      <c r="I25" s="11"/>
      <c r="J25" s="11" t="s">
        <v>17</v>
      </c>
      <c r="K25" s="12">
        <v>7000</v>
      </c>
      <c r="L25" s="11"/>
    </row>
    <row r="26" spans="1:30" x14ac:dyDescent="0.25">
      <c r="I26" s="11"/>
      <c r="J26" s="11" t="s">
        <v>18</v>
      </c>
      <c r="K26" s="13">
        <f>K25*K24</f>
        <v>10500000</v>
      </c>
      <c r="L26" s="11"/>
      <c r="O26" s="14"/>
      <c r="S26" s="14"/>
      <c r="W26" s="12">
        <v>62930</v>
      </c>
      <c r="X26">
        <f>W26*20%</f>
        <v>12586</v>
      </c>
    </row>
    <row r="27" spans="1:30" x14ac:dyDescent="0.25">
      <c r="I27" s="11"/>
      <c r="J27" s="11" t="s">
        <v>20</v>
      </c>
      <c r="K27" s="13">
        <f>K26*0.9</f>
        <v>9450000</v>
      </c>
      <c r="L27" s="11"/>
      <c r="X27">
        <f>W26+X26</f>
        <v>75516</v>
      </c>
    </row>
    <row r="28" spans="1:30" x14ac:dyDescent="0.25">
      <c r="I28" s="11"/>
      <c r="J28" s="11" t="s">
        <v>21</v>
      </c>
      <c r="K28" s="13">
        <f>K26*0.8</f>
        <v>8400000</v>
      </c>
      <c r="L28" s="11"/>
    </row>
    <row r="32" spans="1:30" x14ac:dyDescent="0.25">
      <c r="J32" s="15"/>
      <c r="K32" s="15"/>
      <c r="L32" s="15"/>
    </row>
    <row r="33" spans="11:29" x14ac:dyDescent="0.25">
      <c r="K33" s="14"/>
    </row>
    <row r="34" spans="11:29" x14ac:dyDescent="0.25">
      <c r="K34" s="14"/>
    </row>
    <row r="35" spans="11:29" x14ac:dyDescent="0.25">
      <c r="K35" s="14"/>
    </row>
    <row r="43" spans="11:29" x14ac:dyDescent="0.25">
      <c r="AC43">
        <v>62930</v>
      </c>
    </row>
  </sheetData>
  <mergeCells count="3">
    <mergeCell ref="N23:P23"/>
    <mergeCell ref="J32:L32"/>
    <mergeCell ref="I22:L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5D9E-10D8-491B-9693-B3822113C97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40B6-DEBC-446C-B48E-8EE61E7CC775}">
  <dimension ref="A1"/>
  <sheetViews>
    <sheetView workbookViewId="0">
      <selection activeCell="N36" sqref="N36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58D1-1324-4F5B-9CEA-21C31D12076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3A3D-E541-40A6-96ED-1CAA022E05C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EE87-2C93-4A2C-9950-07190D9D23B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D10F-C9C1-4FD3-AAAB-69728AE4F3D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85F1-CD4F-4AE3-A4BE-3489E7889598}">
  <dimension ref="A1"/>
  <sheetViews>
    <sheetView workbookViewId="0">
      <selection activeCell="AC13" sqref="AC13"/>
    </sheetView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2BCC-AF11-4B2F-B596-0AA544ECE3C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566E1-5913-48F5-A903-E852B0ECE03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4754-A96D-411E-AC79-799B73AEE53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7EB5-3008-4E4D-822E-FDC8E1CE5339}">
  <dimension ref="T5:T11"/>
  <sheetViews>
    <sheetView topLeftCell="A7" workbookViewId="0">
      <selection activeCell="T11" sqref="T11"/>
    </sheetView>
  </sheetViews>
  <sheetFormatPr defaultRowHeight="15" x14ac:dyDescent="0.25"/>
  <sheetData>
    <row r="5" spans="20:20" ht="12.75" customHeight="1" x14ac:dyDescent="0.25"/>
    <row r="10" spans="20:20" x14ac:dyDescent="0.25">
      <c r="T10">
        <v>670000</v>
      </c>
    </row>
    <row r="11" spans="20:20" x14ac:dyDescent="0.25">
      <c r="T11">
        <v>6000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0ADD-C99C-420C-8319-D89CBCF4E62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64F4-6011-4F24-8FB2-41373C4F9D54}">
  <dimension ref="A1"/>
  <sheetViews>
    <sheetView workbookViewId="0">
      <selection activeCell="U27" sqref="U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6B1C-C050-4DBA-94BA-B121DCB74BBA}">
  <dimension ref="A1"/>
  <sheetViews>
    <sheetView topLeftCell="A13" workbookViewId="0">
      <selection activeCell="A14" sqref="A14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B3D1-C075-48E8-8E69-EC0DC09A8CF4}">
  <dimension ref="A1"/>
  <sheetViews>
    <sheetView topLeftCell="A7" workbookViewId="0">
      <selection activeCell="F37" sqref="F37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655E-06D8-41FA-A348-94763C7A8B4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A17B-B022-4BA9-999F-4CA9363547B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41B2-7098-48C8-88A5-A6D5DD0B3355}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CD53-B244-4502-B92F-D1DC41A0CE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Sheet15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Sheet16</vt:lpstr>
      <vt:lpstr>Sheet17</vt:lpstr>
      <vt:lpstr>Sheet18</vt:lpstr>
      <vt:lpstr>Sheet19</vt:lpstr>
      <vt:lpstr>Sheet20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115-PC</cp:lastModifiedBy>
  <dcterms:created xsi:type="dcterms:W3CDTF">2018-02-17T10:36:41Z</dcterms:created>
  <dcterms:modified xsi:type="dcterms:W3CDTF">2024-10-28T06:41:31Z</dcterms:modified>
</cp:coreProperties>
</file>