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Q4"/>
  <c r="B4" s="1"/>
  <c r="C4" s="1"/>
  <c r="D4" s="1"/>
  <c r="P4"/>
  <c r="J4"/>
  <c r="I4"/>
  <c r="E4"/>
  <c r="F4" s="1"/>
  <c r="A4"/>
  <c r="Q3"/>
  <c r="B3" s="1"/>
  <c r="C3" s="1"/>
  <c r="D3" s="1"/>
  <c r="P3"/>
  <c r="J3"/>
  <c r="I3"/>
  <c r="E3"/>
  <c r="F3" s="1"/>
  <c r="A3"/>
  <c r="Q2"/>
  <c r="B2" s="1"/>
  <c r="C2" s="1"/>
  <c r="D2" s="1"/>
  <c r="P2"/>
  <c r="J2"/>
  <c r="I2"/>
  <c r="E2"/>
  <c r="F2" s="1"/>
  <c r="A2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H2" l="1"/>
  <c r="H3"/>
  <c r="H4"/>
  <c r="H5"/>
  <c r="H6"/>
  <c r="G2"/>
  <c r="G3"/>
  <c r="G4"/>
  <c r="G5"/>
  <c r="G6"/>
  <c r="F11"/>
  <c r="C11"/>
  <c r="F13"/>
  <c r="C13"/>
  <c r="F10"/>
  <c r="C10"/>
  <c r="F12"/>
  <c r="C12"/>
  <c r="F14"/>
  <c r="C14"/>
  <c r="N8" i="24"/>
  <c r="N7"/>
  <c r="N6"/>
  <c r="N5"/>
  <c r="G14" i="4" l="1"/>
  <c r="D14"/>
  <c r="H14" s="1"/>
  <c r="G10"/>
  <c r="D10"/>
  <c r="H10" s="1"/>
  <c r="G11"/>
  <c r="D11"/>
  <c r="H11" s="1"/>
  <c r="G12"/>
  <c r="D12"/>
  <c r="H12" s="1"/>
  <c r="G13"/>
  <c r="D13"/>
  <c r="H13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B7" i="4" l="1"/>
  <c r="C7" s="1"/>
  <c r="D7" s="1"/>
  <c r="B8"/>
  <c r="C8" s="1"/>
  <c r="D8" s="1"/>
  <c r="B9"/>
  <c r="C9" s="1"/>
  <c r="D9" s="1"/>
  <c r="N13" i="24"/>
  <c r="F2"/>
  <c r="H2" s="1"/>
  <c r="E2"/>
  <c r="G2" s="1"/>
  <c r="J8" i="4"/>
  <c r="G31"/>
  <c r="N18" i="24"/>
  <c r="N17"/>
  <c r="N16"/>
  <c r="N12"/>
  <c r="P15" i="4"/>
  <c r="Q15" s="1"/>
  <c r="B15" s="1"/>
  <c r="C15" s="1"/>
  <c r="D15" s="1"/>
  <c r="J15"/>
  <c r="I15"/>
  <c r="E15"/>
  <c r="A15"/>
  <c r="J9"/>
  <c r="I9"/>
  <c r="E9"/>
  <c r="A9"/>
  <c r="I8"/>
  <c r="E8"/>
  <c r="A8"/>
  <c r="J7"/>
  <c r="I7"/>
  <c r="E7"/>
  <c r="A7"/>
  <c r="H32" l="1"/>
  <c r="I31"/>
  <c r="I2" i="24"/>
  <c r="G34" i="4"/>
  <c r="H15"/>
  <c r="H9"/>
  <c r="H8"/>
  <c r="H7"/>
  <c r="F7"/>
  <c r="F8"/>
  <c r="F9"/>
  <c r="F15"/>
  <c r="G7"/>
  <c r="G8"/>
  <c r="G9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<sst xmlns="http://schemas.openxmlformats.org/spreadsheetml/2006/main" count="130" uniqueCount="99">
  <si>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</si>
  <si>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</si>
  <si>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</si>
  <si>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</si>
  <si>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</si>
  <si>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</si>
  <si>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</si>
  <si>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</si>
  <si>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</si>
  <si>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</si>
  <si>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</si>
  <si>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</si>
  <si>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</si>
  <si>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</si>
  <si>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</si>
  <si>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</si>
  <si>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</si>
  <si>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</si>
  <si>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</si>
  <si>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</si>
  <si>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</si>
  <si>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</si>
  <si>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</si>
  <si>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</si>
  <si>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</si>
  <si>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</si>
  <si>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</si>
  <si>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</si>
  <si>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</si>
  <si>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</si>
  <si>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</si>
  <si>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</si>
  <si>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</si>
  <si>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</si>
  <si>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</si>
  <si>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</si>
  <si>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</si>
  <si>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</si>
  <si>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</si>
  <si>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</si>
  <si>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</si>
  <si>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</si>
  <si>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</si>
  <si>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</si>
  <si>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</si>
  <si>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</si>
  <si>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</si>
  <si>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</si>
  <si>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</si>
  <si>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</si>
  <si>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</si>
  <si>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</si>
  <si>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</si>
  <si>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</si>
  <si>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</si>
  <si>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</si>
  <si>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</si>
  <si>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</si>
  <si>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</si>
  <si>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</si>
  <si>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</si>
  <si>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</si>
  <si>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</si>
  <si>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</si>
  <si>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</si>
  <si>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</si>
  <si>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</si>
  <si>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</si>
  <si>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</si>
  <si>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</si>
  <si>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</si>
  <si>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</si>
  <si>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</si>
  <si>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</si>
  <si>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</si>
  <si>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</si>
  <si>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</si>
  <si>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</si>
  <si>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</si>
  <si>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</si>
  <si>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</si>
  <si>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</si>
  <si>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</si>
  <si>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</si>
  <si>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</si>
  <si>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</si>
  <si>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</si>
  <si>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</si>
  <si>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</si>
  <si>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</si>
  <si>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</si>
  <si>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</si>
  <si>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</si>
  <si>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</si>
  <si>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</si>
  <si>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</si>
  <si>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</si>
  <si>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</si>
  <si>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First Floor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</si>
</sst>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447260</xdr:colOff>
      <xdr:row>1</xdr:row>
      <xdr:rowOff>24848</xdr:rowOff>
    </xdr:from>
    <xdr:to>
      <xdr:col>9</xdr:col>
      <xdr:colOff>53423</xdr:colOff>
      <xdr:row>31</xdr:row>
      <xdr:rowOff>129623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260" y="215348"/>
          <a:ext cx="512238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314738</xdr:colOff>
      <xdr:row>6</xdr:row>
      <xdr:rowOff>49695</xdr:rowOff>
    </xdr:from>
    <xdr:to>
      <xdr:col>8</xdr:col>
      <xdr:colOff>44726</xdr:colOff>
      <xdr:row>36</xdr:row>
      <xdr:rowOff>154470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738" y="1192695"/>
          <a:ext cx="4633292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12</xdr:col>
      <xdr:colOff>28575</xdr:colOff>
      <xdr:row>28</xdr:row>
      <xdr:rowOff>9525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5375" y="0"/>
          <a:ext cx="6248400" cy="5343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K21" sqref="K21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40675</v>
      </c>
      <c r="F2" s="74"/>
      <c r="G2" s="118" t="s">
        <v>76</v>
      </c>
      <c r="H2" s="119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38640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38640</v>
      </c>
      <c r="D5" s="57" t="s">
        <v>61</v>
      </c>
      <c r="E5" s="58">
        <f>ROUND(C5/10.764,0)</f>
        <v>3590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13600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25040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25040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38640</v>
      </c>
      <c r="D10" s="57" t="s">
        <v>61</v>
      </c>
      <c r="E10" s="58">
        <f>ROUND(C10/10.764,0)</f>
        <v>3590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2023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2023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60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806</v>
      </c>
      <c r="D17" s="74"/>
      <c r="E17" s="74">
        <f>E10*C17</f>
        <v>2893540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/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2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98</v>
      </c>
      <c r="D2" s="17"/>
      <c r="F2" s="77"/>
      <c r="G2" s="77"/>
    </row>
    <row r="3" spans="1:8">
      <c r="A3" s="15" t="s">
        <v>13</v>
      </c>
      <c r="B3" s="19"/>
      <c r="C3" s="20">
        <v>5800</v>
      </c>
      <c r="D3" s="21" t="s">
        <v>97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3800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F13" s="117"/>
      <c r="G13" s="77"/>
    </row>
    <row r="14" spans="1:8">
      <c r="A14" s="15" t="s">
        <v>15</v>
      </c>
      <c r="B14" s="19"/>
      <c r="C14" s="20">
        <f>C5</f>
        <v>3800</v>
      </c>
      <c r="D14" s="23"/>
      <c r="F14" s="117"/>
      <c r="G14" s="77"/>
    </row>
    <row r="15" spans="1:8">
      <c r="B15" s="19"/>
      <c r="C15" s="20"/>
      <c r="D15" s="23"/>
      <c r="F15" s="117"/>
      <c r="G15" s="77"/>
    </row>
    <row r="16" spans="1:8">
      <c r="A16" s="28" t="s">
        <v>23</v>
      </c>
      <c r="B16" s="29"/>
      <c r="C16" s="21">
        <f>C14+C13</f>
        <v>5800</v>
      </c>
      <c r="D16" s="21"/>
      <c r="E16" s="61"/>
      <c r="F16" s="117"/>
      <c r="G16" s="77"/>
    </row>
    <row r="17" spans="1:7">
      <c r="B17" s="24"/>
      <c r="C17" s="25"/>
      <c r="D17" s="25"/>
      <c r="F17" s="77"/>
      <c r="G17" s="77"/>
    </row>
    <row r="18" spans="1:7" ht="16.5">
      <c r="A18" s="28" t="s">
        <v>94</v>
      </c>
      <c r="B18" s="7"/>
      <c r="C18" s="75">
        <v>733</v>
      </c>
      <c r="D18" s="75"/>
      <c r="E18" s="76"/>
      <c r="F18" s="77"/>
      <c r="G18" s="77"/>
    </row>
    <row r="19" spans="1:7">
      <c r="A19" s="15"/>
      <c r="B19" s="6"/>
      <c r="C19" s="30">
        <f>C18*C16</f>
        <v>4251400</v>
      </c>
      <c r="D19" s="77" t="s">
        <v>68</v>
      </c>
      <c r="E19" s="30"/>
      <c r="F19" s="77"/>
      <c r="G19" s="77"/>
    </row>
    <row r="20" spans="1:7">
      <c r="A20" s="15"/>
      <c r="B20" s="61">
        <f>C20*80</f>
        <v>323106400</v>
      </c>
      <c r="C20" s="31">
        <f>C19*95%</f>
        <v>4038830</v>
      </c>
      <c r="D20" s="77" t="s">
        <v>24</v>
      </c>
      <c r="E20" s="31"/>
      <c r="F20" s="77"/>
      <c r="G20" s="77"/>
    </row>
    <row r="21" spans="1:7">
      <c r="A21" s="15"/>
      <c r="C21" s="31">
        <f>C19*80%</f>
        <v>3401120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1466000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8857.0833333333339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F2" sqref="F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416.66666666666669</v>
      </c>
      <c r="C2" s="4">
        <f t="shared" ref="C2:C6" si="2">B2*1.2</f>
        <v>500</v>
      </c>
      <c r="D2" s="4">
        <f t="shared" ref="D2:D6" si="3">C2*1.2</f>
        <v>600</v>
      </c>
      <c r="E2" s="5">
        <f t="shared" ref="E2:E6" si="4">R2</f>
        <v>2400000</v>
      </c>
      <c r="F2" s="4">
        <f t="shared" ref="F2:F6" si="5">ROUND((E2/B2),0)</f>
        <v>5760</v>
      </c>
      <c r="G2" s="4">
        <f t="shared" ref="G2:G6" si="6">ROUND((E2/C2),0)</f>
        <v>4800</v>
      </c>
      <c r="H2" s="4">
        <f t="shared" ref="H2:H6" si="7">ROUND((E2/D2),0)</f>
        <v>4000</v>
      </c>
      <c r="I2" s="4">
        <f t="shared" ref="I2:I6" si="8">T2</f>
        <v>0</v>
      </c>
      <c r="J2" s="4">
        <f t="shared" ref="J2:J6" si="9">U2</f>
        <v>0</v>
      </c>
      <c r="K2" s="74"/>
      <c r="L2" s="74"/>
      <c r="M2" s="74"/>
      <c r="N2" s="74"/>
      <c r="O2" s="74">
        <v>600</v>
      </c>
      <c r="P2" s="74">
        <f t="shared" ref="P2:P4" si="10">O2/1.2</f>
        <v>500</v>
      </c>
      <c r="Q2" s="74">
        <f t="shared" ref="Q2:Q6" si="11">P2/1.2</f>
        <v>416.66666666666669</v>
      </c>
      <c r="R2" s="2">
        <v>2400000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0</v>
      </c>
      <c r="P3" s="74">
        <f t="shared" si="10"/>
        <v>0</v>
      </c>
      <c r="Q3" s="74">
        <f t="shared" si="11"/>
        <v>0</v>
      </c>
      <c r="R3" s="2">
        <v>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f t="shared" si="10"/>
        <v>0</v>
      </c>
      <c r="Q4" s="74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0</v>
      </c>
      <c r="P5" s="74">
        <f>O5/1.2</f>
        <v>0</v>
      </c>
      <c r="Q5" s="74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2:A15" si="12">N7</f>
        <v>6</v>
      </c>
      <c r="B7" s="4">
        <f t="shared" ref="B2:B15" si="13">Q7</f>
        <v>0</v>
      </c>
      <c r="C7" s="4">
        <f t="shared" ref="C2:C15" si="14">B7*1.2</f>
        <v>0</v>
      </c>
      <c r="D7" s="4">
        <f t="shared" ref="D2:D15" si="15">C7*1.2</f>
        <v>0</v>
      </c>
      <c r="E7" s="5">
        <f t="shared" ref="E2:E15" si="16">R7</f>
        <v>0</v>
      </c>
      <c r="F7" s="4" t="e">
        <f t="shared" ref="F2:F15" si="17">ROUND((E7/B7),0)</f>
        <v>#DIV/0!</v>
      </c>
      <c r="G7" s="4" t="e">
        <f t="shared" ref="G2:G15" si="18">ROUND((E7/C7),0)</f>
        <v>#DIV/0!</v>
      </c>
      <c r="H7" s="4" t="e">
        <f t="shared" ref="H2:H15" si="19">ROUND((E7/D7),0)</f>
        <v>#DIV/0!</v>
      </c>
      <c r="I7" s="4">
        <f t="shared" ref="I2:I15" si="20">T7</f>
        <v>0</v>
      </c>
      <c r="J7" s="4">
        <f t="shared" ref="J2:J15" si="21">U7</f>
        <v>0</v>
      </c>
      <c r="N7" s="66">
        <v>6</v>
      </c>
      <c r="O7" s="74"/>
      <c r="P7" s="74"/>
      <c r="Q7" s="74"/>
      <c r="R7" s="2"/>
      <c r="S7" s="2"/>
      <c r="T7" s="2"/>
    </row>
    <row r="8" spans="1:35">
      <c r="A8" s="4">
        <f t="shared" si="12"/>
        <v>7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12"/>
        <v>8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>
        <f t="shared" ref="A10:A14" si="22">N10</f>
        <v>0</v>
      </c>
      <c r="B10" s="4">
        <f t="shared" ref="B10:B14" si="23">Q10</f>
        <v>0</v>
      </c>
      <c r="C10" s="4">
        <f t="shared" ref="C10:C14" si="24">B10*1.2</f>
        <v>0</v>
      </c>
      <c r="D10" s="4">
        <f t="shared" ref="D10:D14" si="25">C10*1.2</f>
        <v>0</v>
      </c>
      <c r="E10" s="5">
        <f t="shared" ref="E10:E14" si="26">R10</f>
        <v>0</v>
      </c>
      <c r="F10" s="4" t="e">
        <f t="shared" ref="F10:F14" si="27">ROUND((E10/B10),0)</f>
        <v>#DIV/0!</v>
      </c>
      <c r="G10" s="4" t="e">
        <f t="shared" ref="G10:G14" si="28">ROUND((E10/C10),0)</f>
        <v>#DIV/0!</v>
      </c>
      <c r="H10" s="4" t="e">
        <f t="shared" ref="H10:H14" si="29">ROUND((E10/D10),0)</f>
        <v>#DIV/0!</v>
      </c>
      <c r="I10" s="4">
        <f t="shared" ref="I10:I14" si="30">T10</f>
        <v>0</v>
      </c>
      <c r="J10" s="4">
        <f t="shared" ref="J10:J14" si="31">U10</f>
        <v>0</v>
      </c>
      <c r="K10" s="74"/>
      <c r="L10" s="74"/>
      <c r="M10" s="74"/>
      <c r="N10" s="74"/>
      <c r="O10" s="74">
        <v>0</v>
      </c>
      <c r="P10" s="74">
        <f t="shared" ref="P10:P12" si="32">O10/1.2</f>
        <v>0</v>
      </c>
      <c r="Q10" s="74">
        <f t="shared" ref="Q10:Q14" si="33">P10/1.2</f>
        <v>0</v>
      </c>
      <c r="R10" s="2">
        <v>0</v>
      </c>
      <c r="S10" s="2"/>
    </row>
    <row r="11" spans="1:35" ht="16.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4" t="e">
        <f t="shared" si="27"/>
        <v>#DIV/0!</v>
      </c>
      <c r="G11" s="4" t="e">
        <f t="shared" si="28"/>
        <v>#DIV/0!</v>
      </c>
      <c r="H11" s="4" t="e">
        <f t="shared" si="29"/>
        <v>#DIV/0!</v>
      </c>
      <c r="I11" s="4">
        <f t="shared" si="30"/>
        <v>0</v>
      </c>
      <c r="J11" s="4">
        <f t="shared" si="31"/>
        <v>0</v>
      </c>
      <c r="K11" s="74"/>
      <c r="L11" s="74"/>
      <c r="M11" s="74"/>
      <c r="N11" s="74"/>
      <c r="O11" s="74">
        <v>0</v>
      </c>
      <c r="P11" s="74">
        <f t="shared" si="32"/>
        <v>0</v>
      </c>
      <c r="Q11" s="74">
        <f t="shared" si="33"/>
        <v>0</v>
      </c>
      <c r="R11" s="2">
        <v>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22"/>
        <v>0</v>
      </c>
      <c r="B12" s="4">
        <f t="shared" si="23"/>
        <v>0</v>
      </c>
      <c r="C12" s="4">
        <f t="shared" si="24"/>
        <v>0</v>
      </c>
      <c r="D12" s="4">
        <f t="shared" si="25"/>
        <v>0</v>
      </c>
      <c r="E12" s="5">
        <f t="shared" si="26"/>
        <v>0</v>
      </c>
      <c r="F12" s="4" t="e">
        <f t="shared" si="27"/>
        <v>#DIV/0!</v>
      </c>
      <c r="G12" s="4" t="e">
        <f t="shared" si="28"/>
        <v>#DIV/0!</v>
      </c>
      <c r="H12" s="4" t="e">
        <f t="shared" si="29"/>
        <v>#DIV/0!</v>
      </c>
      <c r="I12" s="4">
        <f t="shared" si="30"/>
        <v>0</v>
      </c>
      <c r="J12" s="4">
        <f t="shared" si="31"/>
        <v>0</v>
      </c>
      <c r="K12" s="74"/>
      <c r="L12" s="74"/>
      <c r="M12" s="74"/>
      <c r="N12" s="74"/>
      <c r="O12" s="74">
        <v>0</v>
      </c>
      <c r="P12" s="74">
        <f t="shared" si="32"/>
        <v>0</v>
      </c>
      <c r="Q12" s="74">
        <f t="shared" si="33"/>
        <v>0</v>
      </c>
      <c r="R12" s="2">
        <v>0</v>
      </c>
      <c r="S12" s="2"/>
      <c r="V12" s="70"/>
    </row>
    <row r="13" spans="1:35">
      <c r="A13" s="4">
        <f t="shared" si="22"/>
        <v>0</v>
      </c>
      <c r="B13" s="4">
        <f t="shared" si="23"/>
        <v>0</v>
      </c>
      <c r="C13" s="4">
        <f t="shared" si="24"/>
        <v>0</v>
      </c>
      <c r="D13" s="4">
        <f t="shared" si="25"/>
        <v>0</v>
      </c>
      <c r="E13" s="5">
        <f t="shared" si="26"/>
        <v>0</v>
      </c>
      <c r="F13" s="4" t="e">
        <f t="shared" si="27"/>
        <v>#DIV/0!</v>
      </c>
      <c r="G13" s="4" t="e">
        <f t="shared" si="28"/>
        <v>#DIV/0!</v>
      </c>
      <c r="H13" s="4" t="e">
        <f t="shared" si="29"/>
        <v>#DIV/0!</v>
      </c>
      <c r="I13" s="4">
        <f t="shared" si="30"/>
        <v>0</v>
      </c>
      <c r="J13" s="4">
        <f t="shared" si="31"/>
        <v>0</v>
      </c>
      <c r="K13" s="74"/>
      <c r="L13" s="74"/>
      <c r="M13" s="74"/>
      <c r="N13" s="74"/>
      <c r="O13" s="74">
        <v>0</v>
      </c>
      <c r="P13" s="74">
        <f>O13/1.2</f>
        <v>0</v>
      </c>
      <c r="Q13" s="74">
        <f t="shared" si="33"/>
        <v>0</v>
      </c>
      <c r="R13" s="2">
        <v>0</v>
      </c>
      <c r="S13" s="2"/>
    </row>
    <row r="14" spans="1:35">
      <c r="A14" s="4">
        <f t="shared" si="22"/>
        <v>0</v>
      </c>
      <c r="B14" s="4">
        <f t="shared" si="23"/>
        <v>0</v>
      </c>
      <c r="C14" s="4">
        <f t="shared" si="24"/>
        <v>0</v>
      </c>
      <c r="D14" s="4">
        <f t="shared" si="25"/>
        <v>0</v>
      </c>
      <c r="E14" s="5">
        <f t="shared" si="26"/>
        <v>0</v>
      </c>
      <c r="F14" s="4" t="e">
        <f t="shared" si="27"/>
        <v>#DIV/0!</v>
      </c>
      <c r="G14" s="4" t="e">
        <f t="shared" si="28"/>
        <v>#DIV/0!</v>
      </c>
      <c r="H14" s="4" t="e">
        <f t="shared" si="29"/>
        <v>#DIV/0!</v>
      </c>
      <c r="I14" s="4">
        <f t="shared" si="30"/>
        <v>0</v>
      </c>
      <c r="J14" s="4">
        <f t="shared" si="31"/>
        <v>0</v>
      </c>
      <c r="K14" s="74"/>
      <c r="L14" s="74"/>
      <c r="M14" s="74"/>
      <c r="N14" s="74"/>
      <c r="O14" s="74">
        <v>0</v>
      </c>
      <c r="P14" s="74">
        <f>O14/1.2</f>
        <v>0</v>
      </c>
      <c r="Q14" s="74">
        <f t="shared" si="33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ref="P14:P15" si="34">O15/1.2</f>
        <v>0</v>
      </c>
      <c r="Q15">
        <f t="shared" ref="Q14:Q15" si="35">P15/1.2</f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>
        <v>0</v>
      </c>
      <c r="P16">
        <f t="shared" ref="P16:P17" si="45">O16/1.2</f>
        <v>0</v>
      </c>
      <c r="Q16">
        <f t="shared" ref="Q16:Q18" si="46">P16/1.2</f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>
        <v>0</v>
      </c>
      <c r="P17">
        <f t="shared" si="45"/>
        <v>0</v>
      </c>
      <c r="Q17">
        <f t="shared" si="46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4">
        <v>0</v>
      </c>
      <c r="P19" s="74">
        <f>O19/1.2</f>
        <v>0</v>
      </c>
      <c r="Q19" s="74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F10" sqref="F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2024-10-26T09:52:53Z</dcterms:modified>
</cp:coreProperties>
</file>