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kash Jagdale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Sheet3" sheetId="31" r:id="rId4"/>
    <sheet name="20-20" sheetId="4" r:id="rId5"/>
    <sheet name="Sheet1" sheetId="13" r:id="rId6"/>
    <sheet name="Sheet2" sheetId="30" r:id="rId7"/>
    <sheet name="IGR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E27" i="23"/>
  <c r="D27" i="23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P2" i="4"/>
  <c r="B2" i="4" s="1"/>
  <c r="J2" i="4"/>
  <c r="I2" i="4"/>
  <c r="E2" i="4"/>
  <c r="A2" i="4"/>
  <c r="F4" i="4" l="1"/>
  <c r="C4" i="4"/>
  <c r="F8" i="4"/>
  <c r="C8" i="4"/>
  <c r="F3" i="4"/>
  <c r="C3" i="4"/>
  <c r="F7" i="4"/>
  <c r="C7" i="4"/>
  <c r="F11" i="4"/>
  <c r="C11" i="4"/>
  <c r="F15" i="4"/>
  <c r="C15" i="4"/>
  <c r="F2" i="4"/>
  <c r="C2" i="4"/>
  <c r="F6" i="4"/>
  <c r="C6" i="4"/>
  <c r="F10" i="4"/>
  <c r="C10" i="4"/>
  <c r="F14" i="4"/>
  <c r="C14" i="4"/>
  <c r="F5" i="4"/>
  <c r="C5" i="4"/>
  <c r="F9" i="4"/>
  <c r="C9" i="4"/>
  <c r="F13" i="4"/>
  <c r="C13" i="4"/>
  <c r="F12" i="4"/>
  <c r="C12" i="4"/>
  <c r="C18" i="25"/>
  <c r="N8" i="24"/>
  <c r="N7" i="24"/>
  <c r="N6" i="24"/>
  <c r="N5" i="24"/>
  <c r="G13" i="4" l="1"/>
  <c r="D13" i="4"/>
  <c r="H13" i="4" s="1"/>
  <c r="D5" i="4"/>
  <c r="H5" i="4" s="1"/>
  <c r="G5" i="4"/>
  <c r="D10" i="4"/>
  <c r="H10" i="4" s="1"/>
  <c r="G10" i="4"/>
  <c r="D2" i="4"/>
  <c r="H2" i="4" s="1"/>
  <c r="G2" i="4"/>
  <c r="G11" i="4"/>
  <c r="D11" i="4"/>
  <c r="H11" i="4" s="1"/>
  <c r="G3" i="4"/>
  <c r="D3" i="4"/>
  <c r="H3" i="4" s="1"/>
  <c r="D4" i="4"/>
  <c r="H4" i="4" s="1"/>
  <c r="G4" i="4"/>
  <c r="D12" i="4"/>
  <c r="H12" i="4" s="1"/>
  <c r="G12" i="4"/>
  <c r="D9" i="4"/>
  <c r="H9" i="4" s="1"/>
  <c r="G9" i="4"/>
  <c r="G14" i="4"/>
  <c r="D14" i="4"/>
  <c r="H14" i="4" s="1"/>
  <c r="D6" i="4"/>
  <c r="H6" i="4" s="1"/>
  <c r="G6" i="4"/>
  <c r="G15" i="4"/>
  <c r="D15" i="4"/>
  <c r="H15" i="4" s="1"/>
  <c r="G7" i="4"/>
  <c r="D7" i="4"/>
  <c r="H7" i="4" s="1"/>
  <c r="G8" i="4"/>
  <c r="D8" i="4"/>
  <c r="H8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<sst xmlns="http://schemas.openxmlformats.org/spreadsheetml/2006/main" count="129" uniqueCount="98">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</sst>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7" fillId="0" borderId="0" xfId="0" applyNumberFormat="1" applyFont="1"/>
    <xf numFmtId="167" fontId="0" fillId="0" borderId="0" xfId="0" applyNumberForma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273325</xdr:colOff>
      <xdr:row>5</xdr:row>
      <xdr:rowOff>115957</xdr:rowOff>
    </xdr:from>
    <xdr:to>
      <xdr:col>9</xdr:col>
      <xdr:colOff>490523</xdr:colOff>
      <xdr:row>24</xdr:row>
      <xdr:rowOff>108917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25" y="1068457"/>
          <a:ext cx="5733415" cy="36290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5</xdr:row>
      <xdr:rowOff>133350</xdr:rowOff>
    </xdr:from>
    <xdr:to>
      <xdr:col>10</xdr:col>
      <xdr:colOff>18415</xdr:colOff>
      <xdr:row>28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085850"/>
          <a:ext cx="5733415" cy="42481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11</xdr:col>
      <xdr:colOff>408754</xdr:colOff>
      <xdr:row>28</xdr:row>
      <xdr:rowOff>56476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6571429" cy="5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29035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27000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27000</v>
      </c>
      <c r="D5" s="57" t="s">
        <v>61</v>
      </c>
      <c r="E5" s="58">
        <f>ROUND(C5/10.764,0)</f>
        <v>2508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4600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22400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27000</v>
      </c>
      <c r="D10" s="57" t="s">
        <v>61</v>
      </c>
      <c r="E10" s="58">
        <f>ROUND(C10/10.764,0)</f>
        <v>2508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528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1324224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1056000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E7" sqref="E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4300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6300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480</v>
      </c>
      <c r="D18" s="74"/>
      <c r="E18" s="75"/>
      <c r="F18" s="76"/>
      <c r="G18" s="76"/>
    </row>
    <row r="19" spans="1:7">
      <c r="A19" s="15"/>
      <c r="B19" s="6"/>
      <c r="C19" s="30">
        <f>C18*C16</f>
        <v>3024000</v>
      </c>
      <c r="D19" s="76" t="s">
        <v>68</v>
      </c>
      <c r="E19" s="30"/>
      <c r="F19" s="76"/>
      <c r="G19" s="76"/>
    </row>
    <row r="20" spans="1:7">
      <c r="A20" s="118">
        <v>0.9</v>
      </c>
      <c r="B20" s="61">
        <f>C20*0.9</f>
        <v>2585520</v>
      </c>
      <c r="C20" s="31">
        <f>C19*95%</f>
        <v>2872800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2419200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960000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6300</v>
      </c>
      <c r="D25" s="31"/>
    </row>
    <row r="26" spans="1:7">
      <c r="C26" s="31"/>
      <c r="D26" s="31"/>
    </row>
    <row r="27" spans="1:7">
      <c r="C27" s="31">
        <v>44.56</v>
      </c>
      <c r="D27" s="116">
        <f>C27*10.764</f>
        <v>479.64384000000001</v>
      </c>
      <c r="E27" s="117">
        <f>D27*1.1</f>
        <v>527.60822400000006</v>
      </c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780</v>
      </c>
      <c r="C2" s="4">
        <f t="shared" ref="C2:C15" si="2">B2*1.2</f>
        <v>936</v>
      </c>
      <c r="D2" s="4">
        <f t="shared" ref="D2:D15" si="3">C2*1.2</f>
        <v>1123.2</v>
      </c>
      <c r="E2" s="5">
        <f t="shared" ref="E2:E15" si="4">R2</f>
        <v>3820000</v>
      </c>
      <c r="F2" s="4">
        <f t="shared" ref="F2:F15" si="5">ROUND((E2/B2),0)</f>
        <v>4897</v>
      </c>
      <c r="G2" s="4">
        <f t="shared" ref="G2:G15" si="6">ROUND((E2/C2),0)</f>
        <v>4081</v>
      </c>
      <c r="H2" s="4">
        <f t="shared" ref="H2:H15" si="7">ROUND((E2/D2),0)</f>
        <v>3401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780</v>
      </c>
      <c r="R2" s="2">
        <v>3820000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381</v>
      </c>
      <c r="C3" s="4">
        <f t="shared" si="2"/>
        <v>457.2</v>
      </c>
      <c r="D3" s="4">
        <f t="shared" si="3"/>
        <v>548.64</v>
      </c>
      <c r="E3" s="5">
        <f t="shared" si="4"/>
        <v>1998000</v>
      </c>
      <c r="F3" s="4">
        <f t="shared" si="5"/>
        <v>5244</v>
      </c>
      <c r="G3" s="4">
        <f t="shared" si="6"/>
        <v>4370</v>
      </c>
      <c r="H3" s="4">
        <f t="shared" si="7"/>
        <v>3642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381</v>
      </c>
      <c r="R3" s="2">
        <v>1998000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4:Q1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:P13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2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2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 t="shared" si="12"/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 t="shared" si="12"/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f t="shared" si="12"/>
        <v>0</v>
      </c>
      <c r="Q13" s="73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3">
        <v>0</v>
      </c>
      <c r="P19" s="73">
        <f>O19/1.2</f>
        <v>0</v>
      </c>
      <c r="Q19" s="73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E34"/>
  <sheetViews>
    <sheetView topLeftCell="A6" zoomScale="115" zoomScaleNormal="115" workbookViewId="0">
      <selection activeCell="G12" sqref="G12"/>
    </sheetView>
  </sheetViews>
  <sheetFormatPr defaultRowHeight="15"/>
  <sheetData>
    <row r="11" spans="5:5" ht="16.5">
      <c r="E11" s="39"/>
    </row>
    <row r="33" ht="9" customHeight="1"/>
    <row r="34" hidden="1"/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8" sqref="E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Sheet3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2024-10-26T06:52:42Z</dcterms:modified>
</cp:coreProperties>
</file>