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26" r:id="rId6"/>
    <sheet name="Sheet3" sheetId="27" r:id="rId7"/>
    <sheet name="Sheet4" sheetId="28" r:id="rId8"/>
    <sheet name="Sheet5" sheetId="29" r:id="rId9"/>
    <sheet name="Sheet6" sheetId="30" r:id="rId10"/>
    <sheet name="Sheet7" sheetId="31" r:id="rId11"/>
    <sheet name="Sheet8" sheetId="32" r:id="rId1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/>
  <c r="Q2"/>
  <c r="P11"/>
  <c r="Q11" s="1"/>
  <c r="B11" s="1"/>
  <c r="C11" s="1"/>
  <c r="D11" s="1"/>
  <c r="J11"/>
  <c r="I11"/>
  <c r="E11"/>
  <c r="H11" s="1"/>
  <c r="A11"/>
  <c r="P10"/>
  <c r="Q10" s="1"/>
  <c r="B10" s="1"/>
  <c r="C10" s="1"/>
  <c r="D10" s="1"/>
  <c r="J10"/>
  <c r="I10"/>
  <c r="E10"/>
  <c r="A10"/>
  <c r="P9"/>
  <c r="Q9" s="1"/>
  <c r="B9" s="1"/>
  <c r="C9" s="1"/>
  <c r="D9" s="1"/>
  <c r="J9"/>
  <c r="I9"/>
  <c r="E9"/>
  <c r="H9" s="1"/>
  <c r="A9"/>
  <c r="P8"/>
  <c r="Q8" s="1"/>
  <c r="B8" s="1"/>
  <c r="C8" s="1"/>
  <c r="D8" s="1"/>
  <c r="J8"/>
  <c r="I8"/>
  <c r="E8"/>
  <c r="A8"/>
  <c r="P7"/>
  <c r="Q7" s="1"/>
  <c r="B7" s="1"/>
  <c r="C7" s="1"/>
  <c r="D7" s="1"/>
  <c r="J7"/>
  <c r="I7"/>
  <c r="E7"/>
  <c r="H7" s="1"/>
  <c r="A7"/>
  <c r="P6"/>
  <c r="Q6" s="1"/>
  <c r="B6" s="1"/>
  <c r="C6" s="1"/>
  <c r="D6" s="1"/>
  <c r="J6"/>
  <c r="I6"/>
  <c r="E6"/>
  <c r="A6"/>
  <c r="P5"/>
  <c r="Q5" s="1"/>
  <c r="B5" s="1"/>
  <c r="C5" s="1"/>
  <c r="D5" s="1"/>
  <c r="J5"/>
  <c r="I5"/>
  <c r="E5"/>
  <c r="H5" s="1"/>
  <c r="A5"/>
  <c r="P4"/>
  <c r="Q4" s="1"/>
  <c r="B4" s="1"/>
  <c r="C4" s="1"/>
  <c r="D4" s="1"/>
  <c r="J4"/>
  <c r="I4"/>
  <c r="E4"/>
  <c r="A4"/>
  <c r="P3"/>
  <c r="B3" s="1"/>
  <c r="C3" s="1"/>
  <c r="D3" s="1"/>
  <c r="J3"/>
  <c r="I3"/>
  <c r="E3"/>
  <c r="H3" s="1"/>
  <c r="A3"/>
  <c r="P2"/>
  <c r="B2" s="1"/>
  <c r="C2" s="1"/>
  <c r="D2" s="1"/>
  <c r="J2"/>
  <c r="I2"/>
  <c r="E2"/>
  <c r="A2"/>
  <c r="H2" l="1"/>
  <c r="H4"/>
  <c r="H6"/>
  <c r="H8"/>
  <c r="H10"/>
  <c r="G2"/>
  <c r="G3"/>
  <c r="G4"/>
  <c r="G5"/>
  <c r="G6"/>
  <c r="G7"/>
  <c r="G8"/>
  <c r="G9"/>
  <c r="G10"/>
  <c r="G11"/>
  <c r="F2"/>
  <c r="F3"/>
  <c r="F4"/>
  <c r="F5"/>
  <c r="F6"/>
  <c r="F7"/>
  <c r="F8"/>
  <c r="F9"/>
  <c r="F10"/>
  <c r="F11"/>
  <c r="Q13"/>
  <c r="P13"/>
  <c r="Q12"/>
  <c r="P12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C5" i="23"/>
  <c r="B12" i="4" l="1"/>
  <c r="C12" s="1"/>
  <c r="D12" s="1"/>
  <c r="B13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<sst xmlns="http://schemas.openxmlformats.org/spreadsheetml/2006/main" count="133" uniqueCount="102">
  <si>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</si>
  <si>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</si>
  <si>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</si>
  <si>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</si>
  <si>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</si>
  <si>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</si>
  <si>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</si>
  <si>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</si>
  <si>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</si>
  <si>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</si>
  <si>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</si>
  <si>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</si>
  <si>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</si>
  <si>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</si>
  <si>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</si>
  <si>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</si>
  <si>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</si>
  <si>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</si>
  <si>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</si>
  <si>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</si>
  <si>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</si>
  <si>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</si>
  <si>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</si>
  <si>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</si>
  <si>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</si>
  <si>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</si>
  <si>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</si>
  <si>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</si>
  <si>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</si>
  <si>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</si>
  <si>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</si>
  <si>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</si>
  <si>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</si>
  <si>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</si>
  <si>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</si>
  <si>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</si>
  <si>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</si>
  <si>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</si>
  <si>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</si>
  <si>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</si>
  <si>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</si>
  <si>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</si>
  <si>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</si>
  <si>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</si>
  <si>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</si>
  <si>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</si>
  <si>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</si>
  <si>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</si>
  <si>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</si>
  <si>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</si>
  <si>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</si>
  <si>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</si>
  <si>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</si>
  <si>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</si>
  <si>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</si>
  <si>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</si>
  <si>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</si>
  <si>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</si>
  <si>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</si>
  <si>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</si>
  <si>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</si>
  <si>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</si>
  <si>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</si>
  <si>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</si>
  <si>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</si>
  <si>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</si>
  <si>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</si>
  <si>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</si>
  <si>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</si>
  <si>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</si>
  <si>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</si>
  <si>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</si>
  <si>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</si>
  <si>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</si>
  <si>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</si>
  <si>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</si>
  <si>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</si>
  <si>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</si>
  <si>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</si>
  <si>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</si>
  <si>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</si>
  <si>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</si>
  <si>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</si>
  <si>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</si>
  <si>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</si>
  <si>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</si>
  <si>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</si>
  <si>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</si>
  <si>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</si>
  <si>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</si>
  <si>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</si>
  <si>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</si>
  <si>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</si>
  <si>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</si>
  <si>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</si>
  <si>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</si>
  <si>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Floor</t>
  </si>
  <si>
    <t>Commercial</t>
  </si>
  <si>
    <t>rate on CA</t>
  </si>
  <si>
    <t>IGR-22.03.24</t>
  </si>
  <si>
    <t>IGR-18.01.24</t>
  </si>
  <si>
    <t xml:space="preserve">Shop No. 7 ( Value ) 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</si>
</sst>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  <numFmt numFmtId="167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rgb="FF4B55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165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0" fontId="17" fillId="0" borderId="0" xfId="0" applyFont="1"/>
    <xf numFmtId="0" fontId="17" fillId="5" borderId="29" xfId="0" applyFont="1" applyFill="1" applyBorder="1" applyAlignment="1">
      <alignment vertical="top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150774</xdr:colOff>
      <xdr:row>39</xdr:row>
      <xdr:rowOff>156929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207924</xdr:colOff>
      <xdr:row>38</xdr:row>
      <xdr:rowOff>75286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7</xdr:col>
      <xdr:colOff>342900</xdr:colOff>
      <xdr:row>30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0"/>
          <a:ext cx="4495800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6" sqref="C16"/>
    </sheetView>
  </sheetViews>
  <sheetFormatPr defaultRowHeight="15"/>
  <cols>
    <col min="1" max="1" width="10.5703125" customWidth="1"/>
    <col min="2" max="2" width="42.42578125" bestFit="1" customWidth="1"/>
    <col min="3" max="3" width="20.28515625" customWidth="1"/>
    <col min="4" max="4" width="18.8554687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99935</v>
      </c>
      <c r="F2" s="73"/>
      <c r="G2" s="125" t="s">
        <v>75</v>
      </c>
      <c r="H2" s="126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97</v>
      </c>
      <c r="C3" s="52">
        <v>97900</v>
      </c>
      <c r="D3" s="41"/>
      <c r="E3" s="41"/>
      <c r="F3" s="41"/>
      <c r="G3" s="79" t="s">
        <v>76</v>
      </c>
      <c r="H3" s="80" t="s">
        <v>77</v>
      </c>
      <c r="I3" s="81"/>
      <c r="J3" s="73"/>
      <c r="K3" s="82" t="s">
        <v>78</v>
      </c>
      <c r="L3" s="83"/>
      <c r="M3" s="73"/>
      <c r="N3" s="84" t="s">
        <v>79</v>
      </c>
      <c r="O3" s="85"/>
      <c r="P3" s="85"/>
      <c r="Q3" s="86"/>
      <c r="R3" s="73"/>
      <c r="S3" s="73"/>
    </row>
    <row r="4" spans="1:19" ht="27" thickBot="1">
      <c r="A4" s="73"/>
      <c r="B4" s="41" t="s">
        <v>59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76</v>
      </c>
      <c r="O4" s="92" t="s">
        <v>77</v>
      </c>
      <c r="P4" s="93"/>
      <c r="Q4" s="73"/>
      <c r="R4" s="73"/>
      <c r="S4" s="73"/>
    </row>
    <row r="5" spans="1:19" ht="15.75" thickBot="1">
      <c r="A5" s="73"/>
      <c r="B5" s="41" t="s">
        <v>80</v>
      </c>
      <c r="C5" s="56">
        <f>C3+C4</f>
        <v>97900</v>
      </c>
      <c r="D5" s="57" t="s">
        <v>60</v>
      </c>
      <c r="E5" s="58">
        <f>ROUND(C5/10.764,0)</f>
        <v>9095</v>
      </c>
      <c r="F5" s="57" t="s">
        <v>61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81</v>
      </c>
      <c r="C6" s="52">
        <v>40000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82</v>
      </c>
      <c r="C7" s="56">
        <f>C5-C6</f>
        <v>57900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83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84</v>
      </c>
      <c r="C9" s="73"/>
      <c r="D9" s="56">
        <f>ROUND(C7*D8,0)</f>
        <v>57900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85</v>
      </c>
      <c r="C10" s="56">
        <f>C6+D9</f>
        <v>97900</v>
      </c>
      <c r="D10" s="57" t="s">
        <v>60</v>
      </c>
      <c r="E10" s="58">
        <f>ROUND(C10/10.764,0)</f>
        <v>9095</v>
      </c>
      <c r="F10" s="57" t="s">
        <v>61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62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63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64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86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4058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C16*E10</f>
        <v>36907510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87</v>
      </c>
      <c r="L4" s="41"/>
      <c r="M4" s="41"/>
      <c r="N4" s="41" t="s">
        <v>88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89</v>
      </c>
      <c r="L23" s="41" t="s">
        <v>90</v>
      </c>
      <c r="M23" s="41"/>
      <c r="N23" s="42"/>
      <c r="O23" s="41"/>
      <c r="P23" s="41" t="s">
        <v>92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88</v>
      </c>
      <c r="O24" s="47"/>
      <c r="P24" s="41"/>
      <c r="Q24" s="41"/>
      <c r="R24" s="50" t="s">
        <v>88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74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91</v>
      </c>
      <c r="O28" s="50" t="s">
        <v>88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="85" zoomScaleNormal="85" workbookViewId="0">
      <selection activeCell="C3" sqref="C3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28" t="s">
        <v>101</v>
      </c>
      <c r="B2" s="128"/>
      <c r="C2" s="120" t="s">
        <v>96</v>
      </c>
      <c r="D2" s="17"/>
      <c r="F2" s="76"/>
      <c r="G2" s="76"/>
    </row>
    <row r="3" spans="1:8">
      <c r="A3" s="15" t="s">
        <v>13</v>
      </c>
      <c r="B3" s="19"/>
      <c r="C3" s="20">
        <v>22000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20000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22000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93</v>
      </c>
      <c r="B18" s="7"/>
      <c r="C18" s="74">
        <v>3382</v>
      </c>
      <c r="D18" s="74"/>
      <c r="E18" s="75"/>
      <c r="F18" s="76"/>
      <c r="G18" s="76"/>
    </row>
    <row r="19" spans="1:7">
      <c r="A19" s="15"/>
      <c r="B19" s="6"/>
      <c r="C19" s="30">
        <f>C18*C16</f>
        <v>74404000</v>
      </c>
      <c r="D19" s="76" t="s">
        <v>67</v>
      </c>
      <c r="E19" s="30"/>
      <c r="F19" s="76"/>
      <c r="G19" s="76"/>
    </row>
    <row r="20" spans="1:7">
      <c r="A20" s="15"/>
      <c r="B20" s="61"/>
      <c r="C20" s="31">
        <f>C19*95%</f>
        <v>70683800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59523200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6764000</v>
      </c>
      <c r="D23" s="34"/>
    </row>
    <row r="24" spans="1:7">
      <c r="A24" s="15" t="s">
        <v>27</v>
      </c>
    </row>
    <row r="25" spans="1:7">
      <c r="A25" s="35" t="s">
        <v>28</v>
      </c>
      <c r="B25" s="16"/>
      <c r="C25" s="31">
        <f>C19*0.04/12</f>
        <v>248013.33333333334</v>
      </c>
      <c r="D25" s="31"/>
    </row>
    <row r="26" spans="1:7">
      <c r="C26" s="31"/>
      <c r="D26" s="31"/>
    </row>
    <row r="27" spans="1:7">
      <c r="A27" s="6"/>
      <c r="B27" s="6"/>
      <c r="C27" s="31"/>
      <c r="D27" s="116"/>
    </row>
    <row r="28" spans="1:7">
      <c r="A28" s="6"/>
      <c r="B28" s="6"/>
      <c r="C28"/>
      <c r="D28" s="116"/>
    </row>
    <row r="29" spans="1:7">
      <c r="A29" s="6"/>
      <c r="B29" s="6"/>
      <c r="C29"/>
      <c r="D29" s="117"/>
      <c r="E29" s="118"/>
    </row>
    <row r="30" spans="1:7">
      <c r="A30" s="121"/>
      <c r="C30"/>
      <c r="D30"/>
      <c r="E30" s="119"/>
    </row>
    <row r="31" spans="1:7">
      <c r="C31"/>
      <c r="D31"/>
    </row>
    <row r="32" spans="1:7">
      <c r="C32"/>
      <c r="D32"/>
    </row>
    <row r="33" spans="1:5">
      <c r="B33" s="122"/>
      <c r="C33"/>
      <c r="D33"/>
    </row>
    <row r="34" spans="1:5">
      <c r="C34"/>
      <c r="D34"/>
    </row>
    <row r="35" spans="1:5">
      <c r="C35"/>
      <c r="D35"/>
    </row>
    <row r="36" spans="1:5">
      <c r="C36"/>
      <c r="D36"/>
      <c r="E36" s="73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1932.6762000000001</v>
      </c>
      <c r="C2" s="4">
        <f t="shared" ref="C2:C11" si="2">B2*1.2</f>
        <v>2319.21144</v>
      </c>
      <c r="D2" s="4">
        <f t="shared" ref="D2:D11" si="3">C2*1.2</f>
        <v>2783.0537279999999</v>
      </c>
      <c r="E2" s="5">
        <f t="shared" ref="E2:E11" si="4">R2</f>
        <v>26500000</v>
      </c>
      <c r="F2" s="4">
        <f t="shared" ref="F2:F11" si="5">ROUND((E2/B2),0)</f>
        <v>13712</v>
      </c>
      <c r="G2" s="4">
        <f t="shared" ref="G2:G11" si="6">ROUND((E2/C2),0)</f>
        <v>11426</v>
      </c>
      <c r="H2" s="4">
        <f t="shared" ref="H2:H11" si="7">ROUND((E2/D2),0)</f>
        <v>9522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f t="shared" ref="P2:P3" si="10">O2/1.2</f>
        <v>0</v>
      </c>
      <c r="Q2" s="73">
        <f>179.55*10.764</f>
        <v>1932.6762000000001</v>
      </c>
      <c r="R2" s="123">
        <v>26500000</v>
      </c>
      <c r="S2" s="2" t="s">
        <v>99</v>
      </c>
      <c r="T2" s="2"/>
      <c r="AA2" s="66"/>
    </row>
    <row r="3" spans="1:35">
      <c r="A3" s="4">
        <f t="shared" si="0"/>
        <v>0</v>
      </c>
      <c r="B3" s="4">
        <f t="shared" si="1"/>
        <v>3382.1564399999997</v>
      </c>
      <c r="C3" s="4">
        <f t="shared" si="2"/>
        <v>4058.5877279999995</v>
      </c>
      <c r="D3" s="4">
        <f t="shared" si="3"/>
        <v>4870.3052735999991</v>
      </c>
      <c r="E3" s="5">
        <f t="shared" si="4"/>
        <v>50500000</v>
      </c>
      <c r="F3" s="4">
        <f t="shared" si="5"/>
        <v>14931</v>
      </c>
      <c r="G3" s="4">
        <f t="shared" si="6"/>
        <v>12443</v>
      </c>
      <c r="H3" s="4">
        <f t="shared" si="7"/>
        <v>10369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f>314.21*10.764</f>
        <v>3382.1564399999997</v>
      </c>
      <c r="R3" s="124">
        <v>50500000</v>
      </c>
      <c r="S3" s="2" t="s">
        <v>100</v>
      </c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f t="shared" ref="Q4:Q11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2">O6/1.2</f>
        <v>0</v>
      </c>
      <c r="Q6" s="73">
        <f t="shared" si="11"/>
        <v>0</v>
      </c>
      <c r="R6" s="2">
        <v>0</v>
      </c>
      <c r="S6" s="2"/>
      <c r="T6" s="2"/>
      <c r="AI6" t="s">
        <v>72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2"/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2"/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2"/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3">N12</f>
        <v>0</v>
      </c>
      <c r="B12" s="4">
        <f t="shared" ref="B12:B15" si="14">Q12</f>
        <v>0</v>
      </c>
      <c r="C12" s="4">
        <f t="shared" ref="C12:C15" si="15">B12*1.2</f>
        <v>0</v>
      </c>
      <c r="D12" s="4">
        <f t="shared" ref="D12:D15" si="16">C12*1.2</f>
        <v>0</v>
      </c>
      <c r="E12" s="5">
        <f t="shared" ref="E12:E15" si="17">R12</f>
        <v>0</v>
      </c>
      <c r="F12" s="4" t="e">
        <f t="shared" ref="F12:F15" si="18">ROUND((E12/B12),0)</f>
        <v>#DIV/0!</v>
      </c>
      <c r="G12" s="4" t="e">
        <f t="shared" ref="G12:G15" si="19">ROUND((E12/C12),0)</f>
        <v>#DIV/0!</v>
      </c>
      <c r="H12" s="4" t="e">
        <f t="shared" ref="H12:H15" si="20">ROUND((E12/D12),0)</f>
        <v>#DIV/0!</v>
      </c>
      <c r="I12" s="4">
        <f t="shared" ref="I12:I15" si="21">T12</f>
        <v>0</v>
      </c>
      <c r="J12" s="4">
        <f t="shared" ref="J12:J15" si="22">U12</f>
        <v>0</v>
      </c>
      <c r="O12" s="73">
        <v>0</v>
      </c>
      <c r="P12" s="73">
        <f>O12/1.2</f>
        <v>0</v>
      </c>
      <c r="Q12" s="73">
        <f t="shared" ref="Q12:Q13" si="23">P12/1.2</f>
        <v>0</v>
      </c>
      <c r="R12" s="2">
        <v>0</v>
      </c>
      <c r="S12" s="2"/>
      <c r="V12" s="69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O13" s="73">
        <v>0</v>
      </c>
      <c r="P13" s="73">
        <f>O13/1.2</f>
        <v>0</v>
      </c>
      <c r="Q13" s="73">
        <f t="shared" si="23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O14">
        <v>0</v>
      </c>
      <c r="P14">
        <f t="shared" ref="P14:P15" si="24">O14/1.2</f>
        <v>0</v>
      </c>
      <c r="Q14">
        <f t="shared" ref="Q14:Q15" si="25">P14/1.2</f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O15">
        <v>0</v>
      </c>
      <c r="P15">
        <f t="shared" si="24"/>
        <v>0</v>
      </c>
      <c r="Q15">
        <f t="shared" si="25"/>
        <v>0</v>
      </c>
      <c r="R15" s="2">
        <v>0</v>
      </c>
      <c r="S15" s="2"/>
    </row>
    <row r="16" spans="1:35">
      <c r="A16" s="4">
        <f t="shared" ref="A16:A19" si="26">N16</f>
        <v>0</v>
      </c>
      <c r="B16" s="4">
        <f t="shared" ref="B16:B19" si="27">Q16</f>
        <v>0</v>
      </c>
      <c r="C16" s="4">
        <f t="shared" ref="C16:C19" si="28">B16*1.2</f>
        <v>0</v>
      </c>
      <c r="D16" s="4">
        <f t="shared" ref="D16:D19" si="29">C16*1.2</f>
        <v>0</v>
      </c>
      <c r="E16" s="5">
        <f t="shared" ref="E16:E19" si="30">R16</f>
        <v>0</v>
      </c>
      <c r="F16" s="4" t="e">
        <f t="shared" ref="F16:F19" si="31">ROUND((E16/B16),0)</f>
        <v>#DIV/0!</v>
      </c>
      <c r="G16" s="4" t="e">
        <f t="shared" ref="G16:G19" si="32">ROUND((E16/C16),0)</f>
        <v>#DIV/0!</v>
      </c>
      <c r="H16" s="4" t="e">
        <f t="shared" ref="H16:H19" si="33">ROUND((E16/D16),0)</f>
        <v>#DIV/0!</v>
      </c>
      <c r="I16" s="4">
        <f t="shared" ref="I16:J19" si="34">T16</f>
        <v>0</v>
      </c>
      <c r="J16" s="4">
        <f t="shared" si="34"/>
        <v>0</v>
      </c>
      <c r="O16">
        <v>0</v>
      </c>
      <c r="P16">
        <f t="shared" ref="P16:P17" si="35"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6"/>
        <v>0</v>
      </c>
      <c r="B17" s="4">
        <f t="shared" si="27"/>
        <v>0</v>
      </c>
      <c r="C17" s="4">
        <f t="shared" si="28"/>
        <v>0</v>
      </c>
      <c r="D17" s="4">
        <f t="shared" si="29"/>
        <v>0</v>
      </c>
      <c r="E17" s="5">
        <f t="shared" si="30"/>
        <v>0</v>
      </c>
      <c r="F17" s="4" t="e">
        <f t="shared" si="31"/>
        <v>#DIV/0!</v>
      </c>
      <c r="G17" s="4" t="e">
        <f t="shared" si="32"/>
        <v>#DIV/0!</v>
      </c>
      <c r="H17" s="4" t="e">
        <f t="shared" si="33"/>
        <v>#DIV/0!</v>
      </c>
      <c r="I17" s="4">
        <f t="shared" si="34"/>
        <v>0</v>
      </c>
      <c r="J17" s="4">
        <f t="shared" si="34"/>
        <v>0</v>
      </c>
      <c r="O17">
        <v>0</v>
      </c>
      <c r="P17">
        <f t="shared" si="35"/>
        <v>0</v>
      </c>
      <c r="Q17">
        <f t="shared" si="36"/>
        <v>0</v>
      </c>
      <c r="R17" s="2">
        <v>0</v>
      </c>
      <c r="S17" s="2"/>
    </row>
    <row r="18" spans="1:19">
      <c r="A18" s="4">
        <f t="shared" si="26"/>
        <v>0</v>
      </c>
      <c r="B18" s="4">
        <f t="shared" si="27"/>
        <v>0</v>
      </c>
      <c r="C18" s="4">
        <f t="shared" si="28"/>
        <v>0</v>
      </c>
      <c r="D18" s="4">
        <f t="shared" si="29"/>
        <v>0</v>
      </c>
      <c r="E18" s="5">
        <f t="shared" si="30"/>
        <v>0</v>
      </c>
      <c r="F18" s="4" t="e">
        <f t="shared" si="31"/>
        <v>#DIV/0!</v>
      </c>
      <c r="G18" s="4" t="e">
        <f t="shared" si="32"/>
        <v>#DIV/0!</v>
      </c>
      <c r="H18" s="4" t="e">
        <f t="shared" si="33"/>
        <v>#DIV/0!</v>
      </c>
      <c r="I18" s="4">
        <f t="shared" si="34"/>
        <v>0</v>
      </c>
      <c r="J18" s="4">
        <f t="shared" si="34"/>
        <v>0</v>
      </c>
      <c r="O18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6"/>
        <v>0</v>
      </c>
      <c r="B19" s="4">
        <f t="shared" si="27"/>
        <v>0</v>
      </c>
      <c r="C19" s="4">
        <f t="shared" si="28"/>
        <v>0</v>
      </c>
      <c r="D19" s="4">
        <f t="shared" si="29"/>
        <v>0</v>
      </c>
      <c r="E19" s="5">
        <f t="shared" si="30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 s="73">
        <v>0</v>
      </c>
      <c r="P19" s="73">
        <f>O19/1.2</f>
        <v>0</v>
      </c>
      <c r="Q19" s="73">
        <f t="shared" ref="Q19" si="37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95</v>
      </c>
      <c r="E23" s="39"/>
      <c r="F23" s="65" t="s">
        <v>65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68</v>
      </c>
      <c r="G24" s="65"/>
    </row>
    <row r="25" spans="1:19" s="10" customFormat="1">
      <c r="F25" s="64" t="s">
        <v>69</v>
      </c>
      <c r="G25" s="64"/>
    </row>
    <row r="26" spans="1:19" s="10" customFormat="1">
      <c r="F26" s="52"/>
      <c r="G26" s="52"/>
    </row>
    <row r="27" spans="1:19" s="10" customFormat="1">
      <c r="F27" s="52" t="s">
        <v>93</v>
      </c>
      <c r="G27" s="52"/>
    </row>
    <row r="28" spans="1:19" s="10" customFormat="1">
      <c r="F28" s="52" t="s">
        <v>73</v>
      </c>
      <c r="G28" s="52"/>
    </row>
    <row r="29" spans="1:19" s="10" customFormat="1">
      <c r="F29" s="52" t="s">
        <v>70</v>
      </c>
      <c r="G29" s="52"/>
    </row>
    <row r="30" spans="1:19" s="10" customFormat="1">
      <c r="C30" s="72"/>
      <c r="D30"/>
      <c r="F30" s="65" t="s">
        <v>71</v>
      </c>
      <c r="G30" s="65"/>
    </row>
    <row r="31" spans="1:19" s="10" customFormat="1">
      <c r="C31"/>
      <c r="D31"/>
      <c r="F31" s="64" t="s">
        <v>94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65</v>
      </c>
      <c r="G32" s="52"/>
      <c r="H32" s="10" t="e">
        <f>G31/G32</f>
        <v>#DIV/0!</v>
      </c>
      <c r="I32" s="10" t="s">
        <v>74</v>
      </c>
    </row>
    <row r="33" spans="3:20" s="10" customFormat="1">
      <c r="C33"/>
      <c r="D33"/>
      <c r="F33" s="52" t="s">
        <v>66</v>
      </c>
      <c r="G33" s="52"/>
    </row>
    <row r="34" spans="3:20" s="10" customFormat="1">
      <c r="C34"/>
      <c r="D34"/>
      <c r="F34" s="64" t="s">
        <v>67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6" zoomScale="130" zoomScaleNormal="130" workbookViewId="0"/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22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2024-10-25T06:20:57Z</dcterms:modified>
</cp:coreProperties>
</file>