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8E1C7E90-A714-4AEA-8F2D-A76E408E679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1" l="1"/>
  <c r="G6" i="1"/>
  <c r="G5" i="1"/>
  <c r="G7" i="1" l="1"/>
  <c r="F5" i="1" s="1"/>
  <c r="D41" i="1" l="1"/>
  <c r="J28" i="1"/>
  <c r="J33" i="1" l="1"/>
  <c r="J4" i="1"/>
  <c r="J32" i="1"/>
  <c r="J31" i="1" l="1"/>
  <c r="J30" i="1"/>
  <c r="J29" i="1"/>
  <c r="G40" i="1"/>
  <c r="H40" i="1" s="1"/>
  <c r="G39" i="1"/>
  <c r="H39" i="1" s="1"/>
  <c r="D40" i="1"/>
  <c r="D39" i="1"/>
  <c r="G38" i="1"/>
  <c r="G37" i="1"/>
  <c r="G36" i="1"/>
  <c r="J5" i="1" l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K7" i="1" l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J38" i="1"/>
  <c r="J36" i="1"/>
  <c r="B22" i="1"/>
  <c r="B20" i="1"/>
  <c r="B19" i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<sst xmlns="http://schemas.openxmlformats.org/spreadsheetml/2006/main" count="32" uniqueCount="30">
  <si>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</si>
  <si>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</si>
  <si>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</si>
  <si>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</si>
  <si>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</si>
  <si>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</si>
  <si>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</si>
  <si>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</si>
  <si>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</si>
  <si>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</si>
  <si>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</si>
  <si>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</si>
  <si>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</si>
  <si>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</si>
  <si>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</si>
  <si>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</si>
  <si>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</si>
  <si>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</si>
  <si>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</si>
  <si>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</si>
  <si>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</si>
  <si>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</si>
  <si>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</si>
  <si>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</si>
  <si>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</si>
  <si>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</si>
  <si>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</si>
  <si>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</si>
  <si>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 area</t>
  </si>
  <si>
    <t>Value/RV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</si>
</sst>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419101</xdr:colOff>
      <xdr:row>33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E81385-8622-47D7-8A6E-F04CEDF3D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8343900" cy="6334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46</xdr:row>
      <xdr:rowOff>85725</xdr:rowOff>
    </xdr:from>
    <xdr:to>
      <xdr:col>14</xdr:col>
      <xdr:colOff>296490</xdr:colOff>
      <xdr:row>84</xdr:row>
      <xdr:rowOff>86735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3DC64-FD34-4FFD-9788-BF65E68BD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8848725"/>
          <a:ext cx="8707065" cy="7240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247650</xdr:colOff>
      <xdr:row>34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976B1D-18DA-4315-856B-0D5139EA6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72450" cy="65627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</xdr:row>
      <xdr:rowOff>0</xdr:rowOff>
    </xdr:from>
    <xdr:to>
      <xdr:col>29</xdr:col>
      <xdr:colOff>163139</xdr:colOff>
      <xdr:row>43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549517-6C52-497F-AB29-548E64B09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571500"/>
          <a:ext cx="8697539" cy="7763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522514</xdr:colOff>
      <xdr:row>43</xdr:row>
      <xdr:rowOff>18024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ED41F4-F02E-453A-BDAA-9A657718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85714" cy="82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360152</xdr:colOff>
      <xdr:row>42</xdr:row>
      <xdr:rowOff>132333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145CB9-8EDA-491B-B18F-B5CF8CC9A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0952" cy="81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284571</xdr:colOff>
      <xdr:row>40</xdr:row>
      <xdr:rowOff>132381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149F9C-EE04-4D6C-91FD-C290DD6D4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28571" cy="77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G16" sqref="G16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11000</v>
      </c>
      <c r="C3" s="42"/>
      <c r="D3" s="39"/>
      <c r="E3" s="13"/>
      <c r="F3" s="5">
        <v>2023</v>
      </c>
      <c r="G3" s="7">
        <v>2024</v>
      </c>
      <c r="H3" s="8">
        <f>G3-F3</f>
        <v>1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2600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8400</v>
      </c>
      <c r="C5" s="42"/>
      <c r="D5" s="39"/>
      <c r="E5" s="21"/>
      <c r="F5" s="26">
        <f>G7*1.1</f>
        <v>409.32262800000007</v>
      </c>
      <c r="G5" s="7">
        <f>29.64*10.764</f>
        <v>319.04496</v>
      </c>
      <c r="H5" s="27"/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2600</v>
      </c>
      <c r="C6" s="42"/>
      <c r="D6" s="39"/>
      <c r="E6" s="39"/>
      <c r="F6" s="39"/>
      <c r="G6" s="25">
        <f>4.93*10.764</f>
        <v>53.066519999999997</v>
      </c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5"/>
      <c r="F7" s="39"/>
      <c r="G7" s="25">
        <f>SUM(G5:G6)</f>
        <v>372.11148000000003</v>
      </c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6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8"/>
      <c r="F11" s="39" t="s">
        <v>28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5"/>
      <c r="F12" s="39"/>
      <c r="G12" s="25"/>
      <c r="H12" s="26"/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2600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8400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11000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372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29</v>
      </c>
      <c r="B17" s="36">
        <f>B15*B16</f>
        <v>4092000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3682800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3273600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26</v>
      </c>
      <c r="B20" s="36">
        <f>B17*0.8</f>
        <v>3273600</v>
      </c>
      <c r="C20" s="36"/>
      <c r="D20" s="37"/>
      <c r="E20" s="13"/>
      <c r="F20" s="26"/>
      <c r="G20" s="26"/>
      <c r="H20" s="25"/>
      <c r="I20" s="45"/>
      <c r="N20" s="25"/>
      <c r="O20" s="13"/>
    </row>
    <row r="21" spans="1:15" ht="16.5" x14ac:dyDescent="0.3">
      <c r="A21" s="31" t="s">
        <v>12</v>
      </c>
      <c r="B21" s="38">
        <f>B4*409</f>
        <v>1063400</v>
      </c>
      <c r="C21" s="38"/>
      <c r="D21" s="39"/>
      <c r="E21" s="13"/>
      <c r="F21" s="13"/>
      <c r="G21" s="13"/>
      <c r="I21" s="6"/>
    </row>
    <row r="22" spans="1:15" ht="16.5" x14ac:dyDescent="0.3">
      <c r="A22" s="33" t="s">
        <v>16</v>
      </c>
      <c r="B22" s="46">
        <f>B17*0.025/12</f>
        <v>8525</v>
      </c>
      <c r="C22" s="38"/>
      <c r="D22" s="38"/>
      <c r="E22" s="13"/>
    </row>
    <row r="23" spans="1:15" x14ac:dyDescent="0.25">
      <c r="B23" s="23"/>
      <c r="C23" s="23"/>
    </row>
    <row r="24" spans="1:15" x14ac:dyDescent="0.25">
      <c r="B24" s="23"/>
      <c r="C24" s="23"/>
    </row>
    <row r="26" spans="1:15" x14ac:dyDescent="0.25">
      <c r="D26" t="s">
        <v>14</v>
      </c>
    </row>
    <row r="27" spans="1:15" x14ac:dyDescent="0.25">
      <c r="B27" s="52" t="s">
        <v>20</v>
      </c>
      <c r="C27" s="52" t="s">
        <v>15</v>
      </c>
      <c r="D27" s="20" t="s">
        <v>21</v>
      </c>
      <c r="E27" s="20"/>
      <c r="F27" s="20" t="s">
        <v>11</v>
      </c>
      <c r="G27" s="20" t="s">
        <v>17</v>
      </c>
      <c r="H27" s="20" t="s">
        <v>18</v>
      </c>
      <c r="I27" s="20" t="s">
        <v>19</v>
      </c>
      <c r="J27" s="20"/>
    </row>
    <row r="28" spans="1:15" ht="17.25" x14ac:dyDescent="0.3">
      <c r="B28" s="52"/>
      <c r="C28" s="52">
        <v>505</v>
      </c>
      <c r="D28" s="20"/>
      <c r="E28" s="20"/>
      <c r="F28" s="20">
        <v>5600000</v>
      </c>
      <c r="G28" s="21">
        <f t="shared" ref="G28:G34" si="0">F28/C28</f>
        <v>11089.108910891089</v>
      </c>
      <c r="H28" s="21" t="e">
        <f>F28/D28</f>
        <v>#DIV/0!</v>
      </c>
      <c r="I28" s="21" t="e">
        <f t="shared" ref="I28:I34" si="1">F28/B28</f>
        <v>#DIV/0!</v>
      </c>
      <c r="J28" s="20">
        <f>B28/C28</f>
        <v>0</v>
      </c>
      <c r="K28" s="30"/>
    </row>
    <row r="29" spans="1:15" ht="17.25" x14ac:dyDescent="0.3">
      <c r="B29" s="52"/>
      <c r="C29" s="52">
        <v>449</v>
      </c>
      <c r="D29" s="20"/>
      <c r="E29" s="20"/>
      <c r="F29" s="20">
        <v>4235000</v>
      </c>
      <c r="G29" s="21">
        <f t="shared" si="0"/>
        <v>9432.0712694877511</v>
      </c>
      <c r="H29" s="21" t="e">
        <f>F29/D29</f>
        <v>#DIV/0!</v>
      </c>
      <c r="I29" s="21" t="e">
        <f t="shared" si="1"/>
        <v>#DIV/0!</v>
      </c>
      <c r="J29" s="20">
        <f t="shared" ref="J29:J33" si="2">D29/C29</f>
        <v>0</v>
      </c>
      <c r="K29" s="30"/>
    </row>
    <row r="30" spans="1:15" x14ac:dyDescent="0.25">
      <c r="B30" s="52"/>
      <c r="C30" s="52">
        <v>372</v>
      </c>
      <c r="D30" s="20"/>
      <c r="E30" s="20"/>
      <c r="F30" s="21">
        <v>3742000</v>
      </c>
      <c r="G30" s="21">
        <f t="shared" si="0"/>
        <v>10059.139784946237</v>
      </c>
      <c r="H30" s="21" t="e">
        <f t="shared" ref="H30:H34" si="3">F30/D30</f>
        <v>#DIV/0!</v>
      </c>
      <c r="I30" s="21" t="e">
        <f t="shared" si="1"/>
        <v>#DIV/0!</v>
      </c>
      <c r="J30" s="20">
        <f t="shared" si="2"/>
        <v>0</v>
      </c>
    </row>
    <row r="31" spans="1:15" x14ac:dyDescent="0.25">
      <c r="B31" s="52"/>
      <c r="C31" s="52">
        <v>372</v>
      </c>
      <c r="D31" s="20"/>
      <c r="E31" s="20"/>
      <c r="F31" s="21">
        <v>4200000</v>
      </c>
      <c r="G31" s="21">
        <f t="shared" si="0"/>
        <v>11290.322580645161</v>
      </c>
      <c r="H31" s="21" t="e">
        <f t="shared" si="3"/>
        <v>#DIV/0!</v>
      </c>
      <c r="I31" s="21" t="e">
        <f t="shared" si="1"/>
        <v>#DIV/0!</v>
      </c>
      <c r="J31" s="20">
        <f t="shared" si="2"/>
        <v>0</v>
      </c>
    </row>
    <row r="32" spans="1:15" x14ac:dyDescent="0.25">
      <c r="C32" s="59"/>
      <c r="D32" s="60"/>
      <c r="E32" s="61"/>
      <c r="F32" s="62"/>
      <c r="G32" s="62" t="e">
        <f t="shared" si="0"/>
        <v>#DIV/0!</v>
      </c>
      <c r="H32" s="63" t="e">
        <f t="shared" si="3"/>
        <v>#DIV/0!</v>
      </c>
      <c r="I32" s="53" t="e">
        <f t="shared" si="1"/>
        <v>#DIV/0!</v>
      </c>
      <c r="J32" s="54" t="e">
        <f t="shared" si="2"/>
        <v>#DIV/0!</v>
      </c>
    </row>
    <row r="33" spans="1:10" x14ac:dyDescent="0.25">
      <c r="C33" s="64"/>
      <c r="D33" s="60"/>
      <c r="E33" s="61"/>
      <c r="F33" s="62"/>
      <c r="G33" s="62" t="e">
        <f t="shared" si="0"/>
        <v>#DIV/0!</v>
      </c>
      <c r="H33" s="62" t="e">
        <f t="shared" si="3"/>
        <v>#DIV/0!</v>
      </c>
      <c r="I33" s="53" t="e">
        <f t="shared" si="1"/>
        <v>#DIV/0!</v>
      </c>
      <c r="J33" s="54" t="e">
        <f t="shared" si="2"/>
        <v>#DIV/0!</v>
      </c>
    </row>
    <row r="34" spans="1:10" x14ac:dyDescent="0.25">
      <c r="F34" s="54"/>
      <c r="G34" s="53" t="e">
        <f t="shared" si="0"/>
        <v>#DIV/0!</v>
      </c>
      <c r="H34" s="53" t="e">
        <f t="shared" si="3"/>
        <v>#DIV/0!</v>
      </c>
      <c r="I34" s="53" t="e">
        <f t="shared" si="1"/>
        <v>#DIV/0!</v>
      </c>
    </row>
    <row r="35" spans="1:10" x14ac:dyDescent="0.25">
      <c r="B35" s="17" t="s">
        <v>22</v>
      </c>
    </row>
    <row r="36" spans="1:10" x14ac:dyDescent="0.25">
      <c r="B36" s="64"/>
      <c r="C36" s="64"/>
      <c r="D36" s="61" t="e">
        <f t="shared" ref="D36:D41" si="4">C36/B36</f>
        <v>#DIV/0!</v>
      </c>
      <c r="E36" s="61">
        <v>240000</v>
      </c>
      <c r="F36" s="61">
        <v>30000</v>
      </c>
      <c r="G36" s="65">
        <f>F36+E36+C36</f>
        <v>270000</v>
      </c>
      <c r="H36" s="61" t="e">
        <f>G36/B36</f>
        <v>#DIV/0!</v>
      </c>
      <c r="I36" s="13"/>
      <c r="J36" s="13" t="e">
        <f>B15/D36</f>
        <v>#DIV/0!</v>
      </c>
    </row>
    <row r="37" spans="1:10" x14ac:dyDescent="0.25">
      <c r="B37" s="64"/>
      <c r="D37" t="e">
        <f t="shared" si="4"/>
        <v>#DIV/0!</v>
      </c>
      <c r="E37">
        <v>163600</v>
      </c>
      <c r="F37">
        <v>23400</v>
      </c>
      <c r="G37" s="13">
        <f>F37+E37+C37</f>
        <v>187000</v>
      </c>
      <c r="H37" t="e">
        <f>G37/B37</f>
        <v>#DIV/0!</v>
      </c>
      <c r="I37" s="13"/>
    </row>
    <row r="38" spans="1:10" x14ac:dyDescent="0.25">
      <c r="D38" t="e">
        <f t="shared" si="4"/>
        <v>#DIV/0!</v>
      </c>
      <c r="E38">
        <v>240000</v>
      </c>
      <c r="F38">
        <v>30000</v>
      </c>
      <c r="G38" s="13">
        <f>F38+E38+C38</f>
        <v>270000</v>
      </c>
      <c r="H38" t="e">
        <f>G38/B38</f>
        <v>#DIV/0!</v>
      </c>
      <c r="J38" s="13" t="e">
        <f>B15/D39</f>
        <v>#DIV/0!</v>
      </c>
    </row>
    <row r="39" spans="1:10" ht="15.75" x14ac:dyDescent="0.25">
      <c r="A39" s="15"/>
      <c r="D39" t="e">
        <f t="shared" si="4"/>
        <v>#DIV/0!</v>
      </c>
      <c r="E39">
        <v>392000</v>
      </c>
      <c r="F39">
        <v>30000</v>
      </c>
      <c r="G39" s="13">
        <f>F39+E39+C39</f>
        <v>422000</v>
      </c>
      <c r="H39" t="e">
        <f>G39/B39</f>
        <v>#DIV/0!</v>
      </c>
    </row>
    <row r="40" spans="1:10" ht="15.75" x14ac:dyDescent="0.25">
      <c r="A40" s="15"/>
      <c r="D40" t="e">
        <f t="shared" si="4"/>
        <v>#DIV/0!</v>
      </c>
      <c r="E40">
        <v>288000</v>
      </c>
      <c r="F40">
        <v>30000</v>
      </c>
      <c r="G40" s="13">
        <f>F40+E40+C40</f>
        <v>318000</v>
      </c>
      <c r="H40" t="e">
        <f>G40/B40</f>
        <v>#DIV/0!</v>
      </c>
    </row>
    <row r="41" spans="1:10" ht="15.75" x14ac:dyDescent="0.25">
      <c r="A41" s="15"/>
      <c r="D41" t="e">
        <f t="shared" si="4"/>
        <v>#DIV/0!</v>
      </c>
    </row>
    <row r="42" spans="1:10" ht="15.75" x14ac:dyDescent="0.25">
      <c r="A42" s="15"/>
    </row>
    <row r="43" spans="1:10" ht="15.75" x14ac:dyDescent="0.25">
      <c r="A43" s="15"/>
    </row>
    <row r="44" spans="1:10" ht="15.75" x14ac:dyDescent="0.25">
      <c r="A44" s="15"/>
    </row>
    <row r="45" spans="1:10" ht="15.75" x14ac:dyDescent="0.25">
      <c r="A45" s="15"/>
    </row>
    <row r="65" spans="4:6" x14ac:dyDescent="0.25">
      <c r="D65" s="13"/>
      <c r="E65" s="13"/>
      <c r="F65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4" workbookViewId="0">
      <selection activeCell="P4" sqref="P4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2024-10-26T05:43:59Z</dcterms:modified>
</cp:coreProperties>
</file>