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A1943385-7A9D-40BA-B6C5-ED20326DC161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" l="1"/>
  <c r="D35" i="1"/>
  <c r="A35" i="1"/>
  <c r="F34" i="1"/>
  <c r="E34" i="1"/>
  <c r="D34" i="1"/>
  <c r="A34" i="1"/>
  <c r="E33" i="1"/>
  <c r="D33" i="1"/>
  <c r="A33" i="1"/>
  <c r="B30" i="1"/>
  <c r="G30" i="1"/>
  <c r="H30" i="1"/>
  <c r="H29" i="1"/>
  <c r="J28" i="1"/>
  <c r="H28" i="1"/>
  <c r="C29" i="1"/>
  <c r="C28" i="1"/>
  <c r="B21" i="1" l="1"/>
  <c r="F7" i="1"/>
  <c r="F30" i="1" l="1"/>
  <c r="C36" i="1"/>
  <c r="C35" i="1"/>
  <c r="H31" i="1" l="1"/>
  <c r="O14" i="1" l="1"/>
  <c r="C34" i="1" l="1"/>
  <c r="C33" i="1"/>
  <c r="B10" i="1"/>
  <c r="B11" i="1" s="1"/>
  <c r="B8" i="1"/>
  <c r="B6" i="1"/>
  <c r="B5" i="1"/>
  <c r="B14" i="1" s="1"/>
  <c r="B12" i="1" l="1"/>
  <c r="B13" i="1" s="1"/>
  <c r="B15" i="1" s="1"/>
  <c r="F35" i="1" l="1"/>
  <c r="F33" i="1"/>
  <c r="E36" i="1"/>
  <c r="B17" i="1"/>
  <c r="B19" i="1" s="1"/>
  <c r="B20" i="1" l="1"/>
  <c r="E37" i="1" s="1"/>
  <c r="F28" i="1"/>
  <c r="F29" i="1" l="1"/>
  <c r="G29" i="1"/>
  <c r="F31" i="1"/>
  <c r="G31" i="1"/>
  <c r="I29" i="1" l="1"/>
  <c r="G4" i="1" l="1"/>
  <c r="G28" i="1"/>
  <c r="I28" i="1"/>
</calcChain>
</file>

<file path=xl/sharedStrings.xml><?xml version="1.0" encoding="utf-8"?>
<sst xmlns="http://schemas.openxmlformats.org/spreadsheetml/2006/main" count="36" uniqueCount="33">
  <si>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</si>
  <si>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</si>
  <si>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</si>
  <si>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</si>
  <si>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</si>
  <si>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</si>
  <si>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</si>
  <si>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</si>
  <si>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</si>
  <si>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</si>
  <si>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</si>
  <si>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</si>
  <si>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</si>
  <si>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</si>
  <si>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</si>
  <si>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</si>
  <si>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</si>
  <si>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</si>
  <si>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</si>
  <si>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</si>
  <si>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</si>
  <si>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</si>
  <si>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</si>
  <si>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</si>
  <si>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</si>
  <si>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IGR</t>
  </si>
  <si>
    <t>SBA</t>
  </si>
  <si>
    <t>Measurement Carpet</t>
  </si>
  <si>
    <t>Car Parking</t>
  </si>
  <si>
    <t>Total Value</t>
  </si>
  <si>
    <t>Carpet Area</t>
  </si>
  <si>
    <t>Rate on Carpet</t>
  </si>
  <si>
    <t>Rate on Built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</si>
</sst>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0" fontId="10" fillId="0" borderId="5" xfId="0" applyFont="1" applyBorder="1" applyAlignment="1">
      <alignment horizontal="center" wrapText="1"/>
    </xf>
    <xf numFmtId="0" fontId="0" fillId="0" borderId="5" xfId="0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6" xfId="0" applyNumberFormat="1" applyFont="1" applyBorder="1"/>
    <xf numFmtId="43" fontId="12" fillId="0" borderId="1" xfId="0" applyNumberFormat="1" applyFont="1" applyBorder="1"/>
    <xf numFmtId="0" fontId="0" fillId="2" borderId="1" xfId="0" applyFill="1" applyBorder="1"/>
    <xf numFmtId="43" fontId="0" fillId="2" borderId="1" xfId="0" applyNumberFormat="1" applyFill="1" applyBorder="1"/>
    <xf numFmtId="0" fontId="15" fillId="2" borderId="1" xfId="0" applyFont="1" applyFill="1" applyBorder="1"/>
    <xf numFmtId="0" fontId="0" fillId="2" borderId="1" xfId="0" applyFont="1" applyFill="1" applyBorder="1"/>
    <xf numFmtId="43" fontId="6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18</xdr:col>
      <xdr:colOff>267928</xdr:colOff>
      <xdr:row>39</xdr:row>
      <xdr:rowOff>20090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8EC78D-9848-4AAC-BFA0-FD1161078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8802328" cy="7449590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33</xdr:col>
      <xdr:colOff>248876</xdr:colOff>
      <xdr:row>38</xdr:row>
      <xdr:rowOff>58168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2D7E5F-D217-4EEF-BFF2-42A353318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2400" y="0"/>
          <a:ext cx="8783276" cy="72971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20</xdr:col>
      <xdr:colOff>144086</xdr:colOff>
      <xdr:row>41</xdr:row>
      <xdr:rowOff>86827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80F362-4DC4-45B8-A204-4CE09912A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8678486" cy="78973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15</xdr:col>
      <xdr:colOff>268013</xdr:colOff>
      <xdr:row>40</xdr:row>
      <xdr:rowOff>172458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41DA54-AC87-477F-8A21-BDEBE5579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9412013" cy="7220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topLeftCell="A5" zoomScaleNormal="100" workbookViewId="0">
      <selection activeCell="H36" sqref="H36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1" max="11" width="12.5703125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34"/>
      <c r="B2" s="24"/>
      <c r="C2" s="24"/>
      <c r="D2" s="22"/>
      <c r="E2" s="8"/>
      <c r="F2" s="48"/>
    </row>
    <row r="3" spans="1:17" ht="16.5" x14ac:dyDescent="0.3">
      <c r="A3" s="16" t="s">
        <v>0</v>
      </c>
      <c r="B3" s="25">
        <v>27500</v>
      </c>
      <c r="C3" s="17"/>
      <c r="D3" s="17"/>
      <c r="E3" t="s">
        <v>13</v>
      </c>
    </row>
    <row r="4" spans="1:17" ht="33" x14ac:dyDescent="0.3">
      <c r="A4" s="18" t="s">
        <v>1</v>
      </c>
      <c r="B4" s="25">
        <v>2800</v>
      </c>
      <c r="C4" s="17"/>
      <c r="D4" s="17"/>
      <c r="E4">
        <v>2003</v>
      </c>
      <c r="F4" s="3">
        <v>2024</v>
      </c>
      <c r="G4" s="4">
        <f>F4-E4</f>
        <v>21</v>
      </c>
      <c r="L4" s="24"/>
    </row>
    <row r="5" spans="1:17" ht="16.5" x14ac:dyDescent="0.3">
      <c r="A5" s="16" t="s">
        <v>2</v>
      </c>
      <c r="B5" s="25">
        <f>B3-B4</f>
        <v>24700</v>
      </c>
      <c r="C5" s="17"/>
      <c r="D5" s="17"/>
      <c r="E5" s="35"/>
      <c r="F5" s="3"/>
      <c r="G5" s="4"/>
      <c r="L5" s="8"/>
      <c r="M5" s="8"/>
      <c r="N5" s="28"/>
      <c r="O5" s="28"/>
      <c r="P5" s="28"/>
      <c r="Q5" s="28"/>
    </row>
    <row r="6" spans="1:17" ht="16.5" x14ac:dyDescent="0.3">
      <c r="A6" s="16" t="s">
        <v>3</v>
      </c>
      <c r="B6" s="25">
        <f>B4</f>
        <v>2800</v>
      </c>
      <c r="C6" s="17"/>
      <c r="D6" s="17"/>
      <c r="E6" s="36" t="s">
        <v>22</v>
      </c>
      <c r="F6" s="8" t="s">
        <v>23</v>
      </c>
      <c r="G6" s="14"/>
      <c r="L6" s="8"/>
      <c r="M6" s="8"/>
      <c r="N6" s="28"/>
      <c r="O6" s="28"/>
      <c r="P6" s="28"/>
      <c r="Q6" s="28"/>
    </row>
    <row r="7" spans="1:17" ht="16.5" x14ac:dyDescent="0.3">
      <c r="A7" s="16" t="s">
        <v>4</v>
      </c>
      <c r="B7" s="19">
        <v>21</v>
      </c>
      <c r="C7" s="20"/>
      <c r="D7" s="20"/>
      <c r="E7">
        <v>671</v>
      </c>
      <c r="F7" s="3">
        <f>E7*1.2</f>
        <v>805.19999999999993</v>
      </c>
      <c r="G7" s="14"/>
      <c r="L7" s="8"/>
      <c r="M7" s="8"/>
      <c r="N7" s="28"/>
      <c r="O7" s="28"/>
      <c r="P7" s="28"/>
      <c r="Q7" s="28"/>
    </row>
    <row r="8" spans="1:17" ht="16.5" x14ac:dyDescent="0.3">
      <c r="A8" s="16" t="s">
        <v>5</v>
      </c>
      <c r="B8" s="19">
        <f>B9-B7</f>
        <v>39</v>
      </c>
      <c r="C8" s="20"/>
      <c r="D8" s="20"/>
      <c r="F8" s="3"/>
      <c r="G8" s="5"/>
      <c r="L8" s="10"/>
      <c r="M8" s="10"/>
      <c r="N8" s="28"/>
      <c r="O8" s="28"/>
      <c r="P8" s="28"/>
      <c r="Q8" s="28"/>
    </row>
    <row r="9" spans="1:17" ht="16.5" x14ac:dyDescent="0.3">
      <c r="A9" s="16" t="s">
        <v>6</v>
      </c>
      <c r="B9" s="19">
        <v>60</v>
      </c>
      <c r="C9" s="20"/>
      <c r="D9" s="20"/>
      <c r="F9" s="29"/>
      <c r="G9" s="5"/>
      <c r="J9" s="29"/>
      <c r="K9" s="13"/>
      <c r="L9" s="8"/>
      <c r="M9" s="8"/>
      <c r="N9" s="28"/>
      <c r="O9" s="28"/>
      <c r="P9" s="28"/>
      <c r="Q9" s="28"/>
    </row>
    <row r="10" spans="1:17" ht="33" x14ac:dyDescent="0.3">
      <c r="A10" s="18" t="s">
        <v>7</v>
      </c>
      <c r="B10" s="19">
        <f>90*B7/B9</f>
        <v>31.5</v>
      </c>
      <c r="C10" s="20"/>
      <c r="D10" s="20"/>
      <c r="E10" s="8"/>
      <c r="F10" s="8"/>
      <c r="I10" s="31"/>
      <c r="J10" s="27"/>
      <c r="K10" s="13"/>
      <c r="L10" s="28"/>
      <c r="M10" s="28"/>
      <c r="N10" s="28"/>
      <c r="O10" s="28"/>
      <c r="P10" s="28"/>
      <c r="Q10" s="28"/>
    </row>
    <row r="11" spans="1:17" ht="16.5" x14ac:dyDescent="0.3">
      <c r="A11" s="16"/>
      <c r="B11" s="26">
        <f>B10%</f>
        <v>0.315</v>
      </c>
      <c r="C11" s="33"/>
      <c r="D11" s="33"/>
      <c r="E11" s="44" t="s">
        <v>27</v>
      </c>
      <c r="F11" s="44"/>
      <c r="K11" s="13"/>
      <c r="L11" s="28"/>
      <c r="M11" s="28"/>
      <c r="N11" s="28"/>
      <c r="O11" s="28"/>
      <c r="P11" s="28"/>
      <c r="Q11" s="28"/>
    </row>
    <row r="12" spans="1:17" ht="16.5" x14ac:dyDescent="0.3">
      <c r="A12" s="16" t="s">
        <v>8</v>
      </c>
      <c r="B12" s="25">
        <f>B6*B11</f>
        <v>882</v>
      </c>
      <c r="C12" s="21"/>
      <c r="D12" s="21"/>
      <c r="E12" s="10">
        <v>660</v>
      </c>
      <c r="F12" s="10"/>
      <c r="K12" s="13"/>
      <c r="L12" s="28"/>
      <c r="M12" s="28"/>
      <c r="N12" s="28"/>
      <c r="O12" s="28"/>
      <c r="P12" s="28"/>
      <c r="Q12" s="28"/>
    </row>
    <row r="13" spans="1:17" ht="16.5" x14ac:dyDescent="0.3">
      <c r="A13" s="16" t="s">
        <v>9</v>
      </c>
      <c r="B13" s="25">
        <f>B6-B12</f>
        <v>1918</v>
      </c>
      <c r="C13" s="21"/>
      <c r="D13" s="21"/>
      <c r="E13" s="10"/>
      <c r="F13" s="10"/>
      <c r="K13" s="13"/>
      <c r="L13" s="55"/>
      <c r="M13" s="28"/>
      <c r="N13" s="28"/>
      <c r="O13" s="28"/>
      <c r="P13" s="28"/>
      <c r="Q13" s="28"/>
    </row>
    <row r="14" spans="1:17" ht="16.5" x14ac:dyDescent="0.3">
      <c r="A14" s="16" t="s">
        <v>2</v>
      </c>
      <c r="B14" s="25">
        <f>B5</f>
        <v>24700</v>
      </c>
      <c r="C14" s="17"/>
      <c r="D14" s="17"/>
      <c r="E14" s="10"/>
      <c r="F14" s="10"/>
      <c r="K14" s="13"/>
      <c r="L14" s="28"/>
      <c r="M14" s="28"/>
      <c r="N14" s="28"/>
      <c r="O14" s="28">
        <f>N14*1.1</f>
        <v>0</v>
      </c>
      <c r="P14" s="28"/>
      <c r="Q14" s="28"/>
    </row>
    <row r="15" spans="1:17" ht="16.5" x14ac:dyDescent="0.3">
      <c r="A15" s="16" t="s">
        <v>10</v>
      </c>
      <c r="B15" s="25">
        <f>B14+B13</f>
        <v>26618</v>
      </c>
      <c r="C15" s="17"/>
      <c r="D15" s="17"/>
      <c r="E15" s="10"/>
      <c r="F15" s="10"/>
      <c r="K15" s="13"/>
      <c r="L15" s="31"/>
      <c r="M15" s="31"/>
    </row>
    <row r="16" spans="1:17" ht="16.5" x14ac:dyDescent="0.3">
      <c r="A16" s="16" t="s">
        <v>21</v>
      </c>
      <c r="B16" s="22">
        <v>671</v>
      </c>
      <c r="C16" s="34"/>
      <c r="D16" s="16"/>
      <c r="E16" s="8"/>
      <c r="F16" s="8"/>
      <c r="I16" s="5"/>
      <c r="J16" s="5"/>
      <c r="K16" s="5"/>
      <c r="L16" s="6"/>
    </row>
    <row r="17" spans="1:14" ht="16.5" x14ac:dyDescent="0.3">
      <c r="A17" s="34" t="s">
        <v>11</v>
      </c>
      <c r="B17" s="23">
        <f>B15*B16</f>
        <v>17860678</v>
      </c>
      <c r="C17" s="23"/>
      <c r="D17" s="50"/>
      <c r="E17" s="46"/>
      <c r="F17" s="46"/>
      <c r="I17" s="5"/>
      <c r="J17" s="32"/>
      <c r="K17" s="5"/>
      <c r="L17" s="6"/>
      <c r="N17" s="6"/>
    </row>
    <row r="18" spans="1:14" ht="16.5" x14ac:dyDescent="0.3">
      <c r="A18" s="34" t="s">
        <v>28</v>
      </c>
      <c r="B18" s="23">
        <v>1500000</v>
      </c>
      <c r="C18" s="23"/>
      <c r="D18" s="50"/>
      <c r="E18" s="46"/>
      <c r="F18" s="46"/>
      <c r="I18" s="5"/>
      <c r="J18" s="32"/>
      <c r="K18" s="5"/>
      <c r="L18" s="6"/>
      <c r="N18" s="6"/>
    </row>
    <row r="19" spans="1:14" ht="16.5" x14ac:dyDescent="0.3">
      <c r="A19" s="34" t="s">
        <v>29</v>
      </c>
      <c r="B19" s="23">
        <f>B18+B17</f>
        <v>19360678</v>
      </c>
      <c r="C19" s="23"/>
      <c r="D19" s="50"/>
      <c r="E19" s="46"/>
      <c r="F19" s="46"/>
      <c r="I19" s="5"/>
      <c r="J19" s="32"/>
      <c r="K19" s="5"/>
      <c r="L19" s="6"/>
      <c r="N19" s="6"/>
    </row>
    <row r="20" spans="1:14" s="41" customFormat="1" ht="16.5" x14ac:dyDescent="0.3">
      <c r="A20" s="42" t="s">
        <v>24</v>
      </c>
      <c r="B20" s="37">
        <f>B17*0.8</f>
        <v>14288542.4</v>
      </c>
      <c r="C20" s="37"/>
      <c r="D20" s="43"/>
      <c r="E20" s="45"/>
      <c r="F20" s="45"/>
      <c r="I20" s="38"/>
      <c r="J20" s="39"/>
      <c r="K20" s="38"/>
      <c r="L20" s="40"/>
      <c r="N20" s="40"/>
    </row>
    <row r="21" spans="1:14" s="41" customFormat="1" ht="16.5" x14ac:dyDescent="0.3">
      <c r="A21" s="42" t="s">
        <v>12</v>
      </c>
      <c r="B21" s="37">
        <f>805*B4</f>
        <v>2254000</v>
      </c>
      <c r="C21" s="43"/>
      <c r="D21" s="43"/>
      <c r="E21" s="45"/>
      <c r="F21" s="45"/>
      <c r="I21" s="40"/>
      <c r="J21" s="38"/>
    </row>
    <row r="22" spans="1:14" ht="16.5" x14ac:dyDescent="0.3">
      <c r="A22" s="22" t="s">
        <v>16</v>
      </c>
      <c r="B22" s="23">
        <v>56000</v>
      </c>
      <c r="C22" s="23"/>
      <c r="D22" s="50"/>
      <c r="E22" s="46"/>
      <c r="F22" s="46"/>
      <c r="I22" s="6"/>
      <c r="J22" s="5"/>
    </row>
    <row r="23" spans="1:14" x14ac:dyDescent="0.25">
      <c r="A23" s="30"/>
      <c r="B23" s="47"/>
      <c r="C23" s="30"/>
      <c r="D23" s="30"/>
      <c r="E23" s="49"/>
      <c r="F23" s="6"/>
    </row>
    <row r="24" spans="1:14" x14ac:dyDescent="0.25">
      <c r="B24" s="12"/>
      <c r="I24" s="6"/>
    </row>
    <row r="26" spans="1:14" x14ac:dyDescent="0.25">
      <c r="C26" t="s">
        <v>14</v>
      </c>
    </row>
    <row r="27" spans="1:14" x14ac:dyDescent="0.25">
      <c r="B27" s="9" t="s">
        <v>15</v>
      </c>
      <c r="C27" s="8" t="s">
        <v>20</v>
      </c>
      <c r="D27" s="8" t="s">
        <v>26</v>
      </c>
      <c r="E27" s="8" t="s">
        <v>11</v>
      </c>
      <c r="F27" s="8" t="s">
        <v>17</v>
      </c>
      <c r="G27" s="8" t="s">
        <v>18</v>
      </c>
      <c r="H27" s="8" t="s">
        <v>19</v>
      </c>
      <c r="I27" s="8"/>
    </row>
    <row r="28" spans="1:14" ht="17.25" x14ac:dyDescent="0.3">
      <c r="B28" s="9">
        <v>661</v>
      </c>
      <c r="C28" s="8">
        <f>B28*1.2</f>
        <v>793.19999999999993</v>
      </c>
      <c r="D28" s="8">
        <v>1005</v>
      </c>
      <c r="E28" s="8">
        <v>17500000</v>
      </c>
      <c r="F28" s="10">
        <f t="shared" ref="F28:F31" si="0">E28/B28</f>
        <v>26475.037821482601</v>
      </c>
      <c r="G28" s="10">
        <f>E28/C28</f>
        <v>22062.531517902171</v>
      </c>
      <c r="H28" s="10">
        <f>E28/D28</f>
        <v>17412.935323383084</v>
      </c>
      <c r="I28" s="8">
        <f>C28/B28</f>
        <v>1.2</v>
      </c>
      <c r="J28" s="15">
        <f>D28/B28</f>
        <v>1.5204236006051437</v>
      </c>
    </row>
    <row r="29" spans="1:14" ht="17.25" x14ac:dyDescent="0.3">
      <c r="B29" s="9">
        <v>480</v>
      </c>
      <c r="C29" s="8">
        <f>B29*1.2</f>
        <v>576</v>
      </c>
      <c r="D29" s="8"/>
      <c r="E29" s="8">
        <v>13500000</v>
      </c>
      <c r="F29" s="10">
        <f t="shared" si="0"/>
        <v>28125</v>
      </c>
      <c r="G29" s="10">
        <f>E29/C29</f>
        <v>23437.5</v>
      </c>
      <c r="H29" s="10" t="e">
        <f>E29/D29</f>
        <v>#DIV/0!</v>
      </c>
      <c r="I29" s="8">
        <f>C29/B29</f>
        <v>1.2</v>
      </c>
      <c r="J29" s="15"/>
    </row>
    <row r="30" spans="1:14" ht="17.25" x14ac:dyDescent="0.3">
      <c r="B30" s="9">
        <f>C30/1.2</f>
        <v>541.66666666666674</v>
      </c>
      <c r="C30" s="8">
        <v>650</v>
      </c>
      <c r="D30" s="8"/>
      <c r="E30" s="8">
        <v>14000000</v>
      </c>
      <c r="F30" s="10">
        <f t="shared" si="0"/>
        <v>25846.153846153844</v>
      </c>
      <c r="G30" s="10">
        <f>E30/C30</f>
        <v>21538.461538461539</v>
      </c>
      <c r="H30" s="10" t="e">
        <f>E30/D30</f>
        <v>#DIV/0!</v>
      </c>
      <c r="I30" s="8"/>
      <c r="J30" s="15"/>
    </row>
    <row r="31" spans="1:14" x14ac:dyDescent="0.25">
      <c r="B31" s="9"/>
      <c r="C31" s="8"/>
      <c r="D31" s="8"/>
      <c r="E31" s="10">
        <v>7000000</v>
      </c>
      <c r="F31" s="10" t="e">
        <f t="shared" si="0"/>
        <v>#DIV/0!</v>
      </c>
      <c r="G31" s="10" t="e">
        <f t="shared" ref="G31" si="1">E31/C31</f>
        <v>#DIV/0!</v>
      </c>
      <c r="H31" s="10" t="e">
        <f>E31/D31</f>
        <v>#DIV/0!</v>
      </c>
      <c r="I31" s="8"/>
    </row>
    <row r="32" spans="1:14" x14ac:dyDescent="0.25">
      <c r="A32" t="s">
        <v>23</v>
      </c>
      <c r="B32" s="7" t="s">
        <v>25</v>
      </c>
      <c r="C32" t="s">
        <v>32</v>
      </c>
      <c r="D32" t="s">
        <v>30</v>
      </c>
      <c r="E32" t="s">
        <v>31</v>
      </c>
    </row>
    <row r="33" spans="1:9" ht="15.75" x14ac:dyDescent="0.25">
      <c r="A33" s="53">
        <f>82.27*10.764</f>
        <v>885.55427999999995</v>
      </c>
      <c r="B33" s="54">
        <v>17500000</v>
      </c>
      <c r="C33" s="51">
        <f t="shared" ref="C33:C36" si="2">B33/A33</f>
        <v>19761.634487272764</v>
      </c>
      <c r="D33" s="51">
        <f>A33/1.2</f>
        <v>737.96190000000001</v>
      </c>
      <c r="E33" s="52">
        <f>B33/D33</f>
        <v>23713.961384727314</v>
      </c>
      <c r="F33" s="51">
        <f>B15/E33</f>
        <v>1.1224611345257143</v>
      </c>
      <c r="G33" s="51"/>
      <c r="I33" s="6"/>
    </row>
    <row r="34" spans="1:9" ht="15.75" x14ac:dyDescent="0.25">
      <c r="A34" s="53">
        <f>74.81*10.764</f>
        <v>805.25483999999994</v>
      </c>
      <c r="B34" s="54">
        <v>16550000</v>
      </c>
      <c r="C34" s="51">
        <f t="shared" si="2"/>
        <v>20552.499876933372</v>
      </c>
      <c r="D34" s="51">
        <f>A34/1.2</f>
        <v>671.04570000000001</v>
      </c>
      <c r="E34" s="52">
        <f>B34/D34</f>
        <v>24662.999852320041</v>
      </c>
      <c r="F34" s="51">
        <f>B16/E34</f>
        <v>2.7206747111782479E-2</v>
      </c>
      <c r="G34" s="51"/>
      <c r="I34" s="6"/>
    </row>
    <row r="35" spans="1:9" ht="15.75" x14ac:dyDescent="0.25">
      <c r="A35" s="27">
        <f>79.49*10.764</f>
        <v>855.63035999999988</v>
      </c>
      <c r="B35" s="7">
        <v>17000000</v>
      </c>
      <c r="C35" s="51">
        <f t="shared" si="2"/>
        <v>19868.392701726949</v>
      </c>
      <c r="D35" s="51">
        <f>A35/1.2</f>
        <v>713.0252999999999</v>
      </c>
      <c r="E35" s="52">
        <f>B35/D35</f>
        <v>23842.071242072339</v>
      </c>
      <c r="F35" s="51">
        <f>B15/E35</f>
        <v>1.1164298491411764</v>
      </c>
      <c r="I35" s="6"/>
    </row>
    <row r="36" spans="1:9" ht="15.75" x14ac:dyDescent="0.25">
      <c r="A36" s="27"/>
      <c r="C36" s="51" t="e">
        <f t="shared" si="2"/>
        <v>#DIV/0!</v>
      </c>
      <c r="E36" s="52" t="e">
        <f>B15/C36</f>
        <v>#DIV/0!</v>
      </c>
    </row>
    <row r="37" spans="1:9" x14ac:dyDescent="0.25">
      <c r="E37" s="52" t="e">
        <f>B20/C37</f>
        <v>#DIV/0!</v>
      </c>
    </row>
    <row r="56" spans="3:5" x14ac:dyDescent="0.25">
      <c r="C56" s="6"/>
      <c r="D56" s="6"/>
      <c r="E56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E1" workbookViewId="0">
      <selection activeCell="T1" sqref="T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G1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>
      <selection activeCell="A4" sqref="A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2024-10-24T09:55:47Z</dcterms:modified>
</cp:coreProperties>
</file>