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Narendrasing Patil\"/>
    </mc:Choice>
  </mc:AlternateContent>
  <bookViews>
    <workbookView xWindow="0" yWindow="0" windowWidth="15360" windowHeight="7755" tabRatio="932" activeTab="9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IGR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18" i="25" l="1"/>
  <c r="D29" i="23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6" i="4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<sst xmlns="http://schemas.openxmlformats.org/spreadsheetml/2006/main" count="130" uniqueCount="99">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</sst>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198368</xdr:colOff>
      <xdr:row>0</xdr:row>
      <xdr:rowOff>159026</xdr:rowOff>
    </xdr:from>
    <xdr:to>
      <xdr:col>16</xdr:col>
      <xdr:colOff>446018</xdr:colOff>
      <xdr:row>19</xdr:row>
      <xdr:rowOff>44726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759" y="159026"/>
          <a:ext cx="5763868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123825</xdr:rowOff>
    </xdr:from>
    <xdr:to>
      <xdr:col>9</xdr:col>
      <xdr:colOff>561975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5724525" cy="3514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6</xdr:row>
      <xdr:rowOff>171450</xdr:rowOff>
    </xdr:from>
    <xdr:to>
      <xdr:col>9</xdr:col>
      <xdr:colOff>552450</xdr:colOff>
      <xdr:row>25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14450"/>
          <a:ext cx="5724525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27</xdr:row>
      <xdr:rowOff>28575</xdr:rowOff>
    </xdr:from>
    <xdr:to>
      <xdr:col>10</xdr:col>
      <xdr:colOff>552450</xdr:colOff>
      <xdr:row>46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172075"/>
          <a:ext cx="5734050" cy="3609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528676</xdr:colOff>
      <xdr:row>1</xdr:row>
      <xdr:rowOff>49695</xdr:rowOff>
    </xdr:from>
    <xdr:to>
      <xdr:col>7</xdr:col>
      <xdr:colOff>547920</xdr:colOff>
      <xdr:row>16</xdr:row>
      <xdr:rowOff>83853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589" y="240195"/>
          <a:ext cx="3696722" cy="2891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D15" sqref="D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30785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28750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28750</v>
      </c>
      <c r="D5" s="57" t="s">
        <v>61</v>
      </c>
      <c r="E5" s="58">
        <f>ROUND(C5/10.764,0)</f>
        <v>2671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2380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26370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0.17</v>
      </c>
      <c r="D8" s="102">
        <f>1-C8</f>
        <v>0.83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21887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24267</v>
      </c>
      <c r="D10" s="57" t="s">
        <v>61</v>
      </c>
      <c r="E10" s="58">
        <f>ROUND(C10/10.764,0)</f>
        <v>2254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2007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17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43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905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2039870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1810000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F18"/>
  <sheetViews>
    <sheetView tabSelected="1" zoomScale="115" zoomScaleNormal="115" workbookViewId="0">
      <selection activeCell="J14" sqref="J14"/>
    </sheetView>
  </sheetViews>
  <sheetFormatPr defaultRowHeight="15"/>
  <sheetData>
    <row r="5" spans="5:6">
      <c r="F5" s="75"/>
    </row>
    <row r="6" spans="5:6">
      <c r="F6" s="75"/>
    </row>
    <row r="7" spans="5:6">
      <c r="F7" s="75"/>
    </row>
    <row r="8" spans="5:6">
      <c r="E8" s="75"/>
      <c r="F8" s="75"/>
    </row>
    <row r="9" spans="5:6">
      <c r="E9" s="75"/>
    </row>
    <row r="10" spans="5:6">
      <c r="E10" s="75"/>
    </row>
    <row r="11" spans="5:6">
      <c r="E11" s="75"/>
    </row>
    <row r="12" spans="5:6">
      <c r="E12" s="75"/>
    </row>
    <row r="13" spans="5:6">
      <c r="E13" s="75"/>
    </row>
    <row r="14" spans="5:6">
      <c r="E14" s="75"/>
    </row>
    <row r="15" spans="5:6">
      <c r="E15" s="75"/>
    </row>
    <row r="16" spans="5:6">
      <c r="E16" s="75"/>
    </row>
    <row r="17" spans="5:5">
      <c r="E17" s="75"/>
    </row>
    <row r="18" spans="5:5">
      <c r="E18" s="7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85" zoomScaleNormal="85" workbookViewId="0">
      <selection activeCell="F13" sqref="F13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3600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1600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17</v>
      </c>
      <c r="D7" s="25"/>
      <c r="F7" s="78"/>
      <c r="G7" s="78"/>
    </row>
    <row r="8" spans="1:8">
      <c r="A8" s="15" t="s">
        <v>18</v>
      </c>
      <c r="B8" s="24"/>
      <c r="C8" s="25">
        <f>C9-C7</f>
        <v>43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25.5</v>
      </c>
      <c r="D10" s="25"/>
      <c r="F10" s="78"/>
      <c r="G10" s="78"/>
    </row>
    <row r="11" spans="1:8">
      <c r="A11" s="15"/>
      <c r="B11" s="26"/>
      <c r="C11" s="27">
        <f>C10%</f>
        <v>0.255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510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1490</v>
      </c>
      <c r="D13" s="23"/>
      <c r="F13" s="78"/>
      <c r="G13" s="78"/>
    </row>
    <row r="14" spans="1:8">
      <c r="A14" s="15" t="s">
        <v>15</v>
      </c>
      <c r="B14" s="19"/>
      <c r="C14" s="20">
        <f>C5</f>
        <v>1600</v>
      </c>
      <c r="D14" s="23"/>
      <c r="F14" s="7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3090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905</v>
      </c>
      <c r="D18" s="76"/>
      <c r="E18" s="77"/>
      <c r="F18" s="78"/>
      <c r="G18" s="78"/>
    </row>
    <row r="19" spans="1:8">
      <c r="A19" s="15"/>
      <c r="B19" s="6"/>
      <c r="C19" s="30">
        <f>C18*C16</f>
        <v>2796450</v>
      </c>
      <c r="D19" s="78" t="s">
        <v>68</v>
      </c>
      <c r="E19" s="30"/>
      <c r="F19" s="78"/>
      <c r="G19" s="118"/>
    </row>
    <row r="20" spans="1:8">
      <c r="A20" s="15"/>
      <c r="B20" s="61">
        <f>C20*0.6</f>
        <v>1593976.5</v>
      </c>
      <c r="C20" s="31">
        <f>C19*95%</f>
        <v>2656627.5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2237160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1810000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5825.9375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 s="119"/>
    </row>
    <row r="29" spans="1:8">
      <c r="C29">
        <v>84.1</v>
      </c>
      <c r="D29" s="120">
        <f>C29*10.764</f>
        <v>905.25239999999985</v>
      </c>
    </row>
    <row r="30" spans="1:8">
      <c r="C30"/>
      <c r="D30" s="119"/>
      <c r="E30" s="119"/>
    </row>
    <row r="31" spans="1:8">
      <c r="C31"/>
      <c r="D31" s="119"/>
      <c r="E31" s="119"/>
      <c r="F31" s="119"/>
    </row>
    <row r="32" spans="1:8">
      <c r="C32"/>
      <c r="D32" s="119"/>
    </row>
    <row r="33" spans="1:5">
      <c r="C33"/>
      <c r="D33" s="120"/>
      <c r="E33" s="119"/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Normal="100" workbookViewId="0">
      <selection activeCell="F6" sqref="F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1258.3333333333335</v>
      </c>
      <c r="C6" s="4">
        <f t="shared" si="2"/>
        <v>1510.0000000000002</v>
      </c>
      <c r="D6" s="4">
        <f t="shared" si="3"/>
        <v>1812.0000000000002</v>
      </c>
      <c r="E6" s="5">
        <f t="shared" si="4"/>
        <v>7100000</v>
      </c>
      <c r="F6" s="66">
        <f t="shared" si="5"/>
        <v>5642</v>
      </c>
      <c r="G6" s="66">
        <f t="shared" si="6"/>
        <v>4702</v>
      </c>
      <c r="H6" s="66">
        <f t="shared" si="7"/>
        <v>3918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1510</v>
      </c>
      <c r="Q6" s="75">
        <f t="shared" ref="Q6" si="10">P6/1.2</f>
        <v>1258.3333333333335</v>
      </c>
      <c r="R6" s="2">
        <v>7100000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840</v>
      </c>
      <c r="C7" s="4">
        <f t="shared" si="2"/>
        <v>1008</v>
      </c>
      <c r="D7" s="4">
        <f t="shared" si="3"/>
        <v>1209.5999999999999</v>
      </c>
      <c r="E7" s="5">
        <f t="shared" si="4"/>
        <v>4000000</v>
      </c>
      <c r="F7" s="4">
        <f t="shared" si="5"/>
        <v>4762</v>
      </c>
      <c r="G7" s="4">
        <f t="shared" si="6"/>
        <v>3968</v>
      </c>
      <c r="H7" s="4">
        <f t="shared" si="7"/>
        <v>3307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1">O7/1.2</f>
        <v>0</v>
      </c>
      <c r="Q7" s="75">
        <v>840</v>
      </c>
      <c r="R7" s="2">
        <v>4000000</v>
      </c>
      <c r="S7" s="2"/>
      <c r="T7" s="2"/>
    </row>
    <row r="8" spans="1:35">
      <c r="A8" s="4">
        <f t="shared" si="0"/>
        <v>0</v>
      </c>
      <c r="B8" s="4">
        <f t="shared" si="1"/>
        <v>550</v>
      </c>
      <c r="C8" s="4">
        <f t="shared" si="2"/>
        <v>660</v>
      </c>
      <c r="D8" s="4">
        <f t="shared" si="3"/>
        <v>792</v>
      </c>
      <c r="E8" s="5">
        <f t="shared" si="4"/>
        <v>2700000</v>
      </c>
      <c r="F8" s="4">
        <f t="shared" si="5"/>
        <v>4909</v>
      </c>
      <c r="G8" s="4">
        <f t="shared" si="6"/>
        <v>4091</v>
      </c>
      <c r="H8" s="4">
        <f t="shared" si="7"/>
        <v>3409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2">O8/1.2</f>
        <v>0</v>
      </c>
      <c r="Q8" s="75">
        <v>550</v>
      </c>
      <c r="R8" s="2">
        <v>2700000</v>
      </c>
      <c r="S8" s="2"/>
      <c r="T8" s="2"/>
    </row>
    <row r="9" spans="1:35">
      <c r="A9" s="4">
        <f t="shared" si="0"/>
        <v>0</v>
      </c>
      <c r="B9" s="4">
        <f t="shared" si="1"/>
        <v>750</v>
      </c>
      <c r="C9" s="4">
        <f t="shared" si="2"/>
        <v>900</v>
      </c>
      <c r="D9" s="4">
        <f t="shared" si="3"/>
        <v>1080</v>
      </c>
      <c r="E9" s="5">
        <f t="shared" si="4"/>
        <v>3200000</v>
      </c>
      <c r="F9" s="4">
        <f t="shared" si="5"/>
        <v>4267</v>
      </c>
      <c r="G9" s="4">
        <f t="shared" si="6"/>
        <v>3556</v>
      </c>
      <c r="H9" s="4">
        <f t="shared" si="7"/>
        <v>2963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3">O9/1.2</f>
        <v>0</v>
      </c>
      <c r="Q9" s="75">
        <v>750</v>
      </c>
      <c r="R9" s="2">
        <v>3200000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4">O10/1.2</f>
        <v>0</v>
      </c>
      <c r="Q10" s="75">
        <f t="shared" ref="Q10" si="15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6">O11/1.2</f>
        <v>0</v>
      </c>
      <c r="Q11">
        <f t="shared" ref="Q11" si="17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8">O12/1.2</f>
        <v>0</v>
      </c>
      <c r="Q12">
        <f t="shared" ref="Q12" si="19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0">O13/1.2</f>
        <v>0</v>
      </c>
      <c r="Q13">
        <f t="shared" ref="Q13" si="21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2">O14/1.2</f>
        <v>0</v>
      </c>
      <c r="Q14">
        <f t="shared" ref="Q14:Q15" si="23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2"/>
        <v>0</v>
      </c>
      <c r="Q15">
        <f t="shared" si="23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5">
        <v>0</v>
      </c>
      <c r="P19" s="75">
        <f>O19/1.2</f>
        <v>0</v>
      </c>
      <c r="Q19" s="75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O25" sqref="O2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A7" sqref="A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zoomScale="85" zoomScaleNormal="85" workbookViewId="0">
      <selection activeCell="O46" sqref="O4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2024-10-22T11:42:16Z</dcterms:modified>
</cp:coreProperties>
</file>