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Piyush Govindbhai Patel - Cosmos - Approx\"/>
    </mc:Choice>
  </mc:AlternateContent>
  <xr:revisionPtr revIDLastSave="0" documentId="13_ncr:1_{9E3FE186-3974-488E-A813-7584239EA45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12" i="18" l="1"/>
  <c r="R19" i="17"/>
  <c r="V47" i="4"/>
  <c r="V43" i="4"/>
  <c r="F40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<sst xmlns="http://schemas.openxmlformats.org/spreadsheetml/2006/main" count="45" uniqueCount="39">
  <si>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</si>
  <si>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</si>
  <si>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</si>
  <si>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</si>
  <si>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</si>
  <si>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</si>
  <si>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</si>
  <si>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</si>
  <si>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</si>
  <si>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</si>
  <si>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</si>
  <si>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</si>
  <si>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</si>
  <si>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</si>
  <si>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</si>
  <si>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</si>
  <si>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</si>
  <si>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</si>
  <si>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</si>
  <si>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</si>
  <si>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</si>
  <si>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</si>
  <si>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</si>
  <si>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</si>
  <si>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</si>
  <si>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</si>
  <si>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</si>
  <si>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</si>
  <si>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</si>
  <si>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</si>
  <si>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</si>
  <si>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</si>
  <si>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</si>
  <si>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</si>
  <si>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</si>
  <si>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</si>
  <si>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</si>
  <si>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Veera Desai Road Andheri (West) - Piyush Govindbhai Patel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</si>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</sst>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7CE1F5-CCF9-44FF-B1BA-AA9DD6A2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51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5E68D4-735D-45EB-99D4-94B6EA48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43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EDB34-B59C-462F-B6DC-89C10111A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8030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37</xdr:row>
      <xdr:rowOff>96174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6AB32D-12B2-48DE-82AB-AF2A2D364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620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40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894EDE-29C3-4AE8-BD86-A52EC817E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6392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125033</xdr:colOff>
      <xdr:row>33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B3D364-29C6-4A6D-BD15-A84B6DE17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59433" cy="6401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5" zoomScaleNormal="100" workbookViewId="0">
      <selection activeCell="U46" sqref="U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572.5</v>
      </c>
      <c r="C3" s="4">
        <f>B3*1.2</f>
        <v>687</v>
      </c>
      <c r="D3" s="4">
        <f t="shared" ref="D3:D14" si="2">C3*1.2</f>
        <v>824.4</v>
      </c>
      <c r="E3" s="5">
        <f t="shared" ref="E3:E14" si="3">R3</f>
        <v>14480000</v>
      </c>
      <c r="F3" s="9">
        <f t="shared" ref="F3:F14" si="4">ROUND((E3/B3),0)</f>
        <v>25293</v>
      </c>
      <c r="G3" s="9">
        <f t="shared" ref="G3:G14" si="5">ROUND((E3/C3),0)</f>
        <v>21077</v>
      </c>
      <c r="H3" s="9">
        <f t="shared" ref="H3:H14" si="6">ROUND((E3/D3),0)</f>
        <v>17564</v>
      </c>
      <c r="I3" s="4" t="e">
        <f>#REF!</f>
        <v>#REF!</v>
      </c>
      <c r="J3" s="4">
        <f t="shared" ref="J3:J14" si="7">S3</f>
        <v>0</v>
      </c>
      <c r="O3">
        <v>0</v>
      </c>
      <c r="P3">
        <v>687</v>
      </c>
      <c r="Q3">
        <f t="shared" ref="P3:Q14" si="8">P3/1.2</f>
        <v>572.5</v>
      </c>
      <c r="R3" s="2">
        <v>14480000</v>
      </c>
    </row>
    <row r="4" spans="1:20" x14ac:dyDescent="0.25">
      <c r="A4" s="4">
        <f t="shared" si="0"/>
        <v>0</v>
      </c>
      <c r="B4" s="4">
        <f t="shared" si="1"/>
        <v>400</v>
      </c>
      <c r="C4" s="4">
        <f t="shared" ref="C4:C14" si="9">B4*1.2</f>
        <v>480</v>
      </c>
      <c r="D4" s="4">
        <f t="shared" si="2"/>
        <v>576</v>
      </c>
      <c r="E4" s="5">
        <f t="shared" si="3"/>
        <v>10500000</v>
      </c>
      <c r="F4" s="9">
        <f t="shared" si="4"/>
        <v>26250</v>
      </c>
      <c r="G4" s="9">
        <f t="shared" si="5"/>
        <v>21875</v>
      </c>
      <c r="H4" s="9">
        <f t="shared" si="6"/>
        <v>18229</v>
      </c>
      <c r="I4" s="4" t="e">
        <f>#REF!</f>
        <v>#REF!</v>
      </c>
      <c r="J4" s="4">
        <f t="shared" si="7"/>
        <v>0</v>
      </c>
      <c r="O4">
        <v>0</v>
      </c>
      <c r="P4">
        <v>480</v>
      </c>
      <c r="Q4">
        <f t="shared" si="8"/>
        <v>400</v>
      </c>
      <c r="R4" s="2">
        <v>10500000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960</v>
      </c>
      <c r="C16" s="4">
        <f>B16*1.2</f>
        <v>1152</v>
      </c>
      <c r="D16" s="4">
        <f t="shared" ref="D16:D32" si="34">C16*1.2</f>
        <v>1382.3999999999999</v>
      </c>
      <c r="E16" s="5">
        <f t="shared" ref="E16:E32" si="35">R16</f>
        <v>28000000</v>
      </c>
      <c r="F16" s="9">
        <f t="shared" ref="F16:F32" si="36">ROUND((E16/B16),0)</f>
        <v>29167</v>
      </c>
      <c r="G16" s="9">
        <f t="shared" ref="G16:G32" si="37">ROUND((E16/C16),0)</f>
        <v>24306</v>
      </c>
      <c r="H16" s="9">
        <f t="shared" ref="H16:H32" si="38">ROUND((E16/D16),0)</f>
        <v>20255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960</v>
      </c>
      <c r="R16" s="2">
        <v>28000000</v>
      </c>
    </row>
    <row r="17" spans="1:18" ht="14.25" customHeight="1" x14ac:dyDescent="0.25">
      <c r="A17" s="4">
        <f t="shared" si="32"/>
        <v>0</v>
      </c>
      <c r="B17" s="4">
        <f t="shared" si="33"/>
        <v>650</v>
      </c>
      <c r="C17" s="4">
        <f t="shared" ref="C17:C32" si="41">B17*1.2</f>
        <v>780</v>
      </c>
      <c r="D17" s="4">
        <f t="shared" si="34"/>
        <v>936</v>
      </c>
      <c r="E17" s="5">
        <f t="shared" si="35"/>
        <v>20500000</v>
      </c>
      <c r="F17" s="9">
        <f t="shared" si="36"/>
        <v>31538</v>
      </c>
      <c r="G17" s="9">
        <f t="shared" si="37"/>
        <v>26282</v>
      </c>
      <c r="H17" s="9">
        <f t="shared" si="38"/>
        <v>21902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650</v>
      </c>
      <c r="R17" s="2">
        <v>20500000</v>
      </c>
    </row>
    <row r="18" spans="1:18" ht="14.25" customHeight="1" x14ac:dyDescent="0.25">
      <c r="A18" s="4">
        <f t="shared" si="32"/>
        <v>0</v>
      </c>
      <c r="B18" s="4">
        <f t="shared" si="33"/>
        <v>428</v>
      </c>
      <c r="C18" s="4">
        <f t="shared" si="41"/>
        <v>513.6</v>
      </c>
      <c r="D18" s="4">
        <f t="shared" si="34"/>
        <v>616.32000000000005</v>
      </c>
      <c r="E18" s="5">
        <f t="shared" si="35"/>
        <v>13500000</v>
      </c>
      <c r="F18" s="9">
        <f t="shared" si="36"/>
        <v>31542</v>
      </c>
      <c r="G18" s="9">
        <f t="shared" si="37"/>
        <v>26285</v>
      </c>
      <c r="H18" s="9">
        <f t="shared" si="38"/>
        <v>21904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428</v>
      </c>
      <c r="R18" s="2">
        <v>13500000</v>
      </c>
    </row>
    <row r="19" spans="1:18" ht="14.25" customHeight="1" x14ac:dyDescent="0.25">
      <c r="A19" s="4">
        <f t="shared" si="32"/>
        <v>0</v>
      </c>
      <c r="B19" s="4">
        <f t="shared" si="33"/>
        <v>721</v>
      </c>
      <c r="C19" s="4">
        <f t="shared" si="41"/>
        <v>865.19999999999993</v>
      </c>
      <c r="D19" s="4">
        <f t="shared" si="34"/>
        <v>1038.2399999999998</v>
      </c>
      <c r="E19" s="5">
        <f t="shared" si="35"/>
        <v>23500000</v>
      </c>
      <c r="F19" s="9">
        <f t="shared" si="36"/>
        <v>32594</v>
      </c>
      <c r="G19" s="9">
        <f t="shared" si="37"/>
        <v>27161</v>
      </c>
      <c r="H19" s="9">
        <f t="shared" si="38"/>
        <v>22634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721</v>
      </c>
      <c r="R19" s="2">
        <v>23500000</v>
      </c>
    </row>
    <row r="20" spans="1:18" ht="14.25" customHeight="1" x14ac:dyDescent="0.25">
      <c r="A20" s="4">
        <f t="shared" si="32"/>
        <v>0</v>
      </c>
      <c r="B20" s="4">
        <f t="shared" si="33"/>
        <v>650</v>
      </c>
      <c r="C20" s="4">
        <f t="shared" si="41"/>
        <v>780</v>
      </c>
      <c r="D20" s="4">
        <f t="shared" si="34"/>
        <v>936</v>
      </c>
      <c r="E20" s="5">
        <f t="shared" si="35"/>
        <v>20500000</v>
      </c>
      <c r="F20" s="9">
        <f t="shared" si="36"/>
        <v>31538</v>
      </c>
      <c r="G20" s="9">
        <f t="shared" si="37"/>
        <v>26282</v>
      </c>
      <c r="H20" s="9">
        <f t="shared" si="38"/>
        <v>21902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650</v>
      </c>
      <c r="R20" s="2">
        <v>20500000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319</v>
      </c>
      <c r="C21" s="4">
        <f t="shared" ref="C21:C24" si="44">B21*1.2</f>
        <v>382.8</v>
      </c>
      <c r="D21" s="4">
        <f t="shared" ref="D21:D24" si="45">C21*1.2</f>
        <v>459.36</v>
      </c>
      <c r="E21" s="5">
        <f t="shared" ref="E21:E24" si="46">R21</f>
        <v>5940000</v>
      </c>
      <c r="F21" s="9">
        <f t="shared" ref="F21:F24" si="47">ROUND((E21/B21),0)</f>
        <v>18621</v>
      </c>
      <c r="G21" s="9">
        <f t="shared" ref="G21:G24" si="48">ROUND((E21/C21),0)</f>
        <v>15517</v>
      </c>
      <c r="H21" s="9">
        <f t="shared" ref="H21:H24" si="49">ROUND((E21/D21),0)</f>
        <v>12931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319</v>
      </c>
      <c r="R21" s="2">
        <v>5940000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ref="Q22:Q24" si="52">P22/1.2</f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800</v>
      </c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F39" s="7">
        <v>960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F40" s="7">
        <f>F39/F37</f>
        <v>1.2</v>
      </c>
      <c r="S40" s="10"/>
      <c r="T40" s="10"/>
      <c r="U40" s="34" t="s">
        <v>22</v>
      </c>
      <c r="V40" s="35">
        <v>1991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33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-27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960*2900</f>
        <v>2784000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V46*33/60</f>
        <v>49.5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0.495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1378080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960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22000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21120000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19741920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17767728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15793536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41129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2" sqref="R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0" sqref="T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Q19:R19"/>
  <sheetViews>
    <sheetView topLeftCell="A7" zoomScaleNormal="100" workbookViewId="0">
      <selection activeCell="R20" sqref="R20"/>
    </sheetView>
  </sheetViews>
  <sheetFormatPr defaultRowHeight="15" x14ac:dyDescent="0.25"/>
  <sheetData>
    <row r="19" spans="17:18" x14ac:dyDescent="0.25">
      <c r="Q19">
        <v>63.79</v>
      </c>
      <c r="R19">
        <f>Q19*10.764</f>
        <v>686.63555999999994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2:X12"/>
  <sheetViews>
    <sheetView topLeftCell="F1" zoomScaleNormal="100" workbookViewId="0">
      <selection activeCell="X13" sqref="X13"/>
    </sheetView>
  </sheetViews>
  <sheetFormatPr defaultRowHeight="15" x14ac:dyDescent="0.25"/>
  <sheetData>
    <row r="12" spans="23:24" x14ac:dyDescent="0.25">
      <c r="W12">
        <v>44.6</v>
      </c>
      <c r="X12">
        <f>W12*10.764</f>
        <v>480.07439999999997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2024-10-23T08:33:13Z</dcterms:modified>
</cp:coreProperties>
</file>