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Yogesh A Kapre - SBI - Approx\"/>
    </mc:Choice>
  </mc:AlternateContent>
  <xr:revisionPtr revIDLastSave="0" documentId="13_ncr:1_{8ED86F9E-412A-4951-9AF3-313843305E2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13" i="20" l="1"/>
  <c r="U13" i="20"/>
  <c r="V12" i="19"/>
  <c r="U12" i="19"/>
  <c r="S12" i="15"/>
  <c r="R12" i="15"/>
  <c r="T19" i="14"/>
  <c r="S19" i="14"/>
  <c r="T15" i="13"/>
  <c r="T13" i="13"/>
  <c r="T14" i="13"/>
  <c r="T12" i="13"/>
  <c r="I35" i="4"/>
  <c r="G35" i="4"/>
  <c r="G33" i="4"/>
  <c r="G34" i="4"/>
  <c r="G32" i="4"/>
  <c r="F35" i="4"/>
  <c r="W31" i="4" l="1"/>
  <c r="W36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<sst xmlns="http://schemas.openxmlformats.org/spreadsheetml/2006/main" count="50" uniqueCount="44">
  <si>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</si>
  <si>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</si>
  <si>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</si>
  <si>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</si>
  <si>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</si>
  <si>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</si>
  <si>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</si>
  <si>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</si>
  <si>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</si>
  <si>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</si>
  <si>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</si>
  <si>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</si>
  <si>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</si>
  <si>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</si>
  <si>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</si>
  <si>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</si>
  <si>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</si>
  <si>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</si>
  <si>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</si>
  <si>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</si>
  <si>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</si>
  <si>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</si>
  <si>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</si>
  <si>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</si>
  <si>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</si>
  <si>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</si>
  <si>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</si>
  <si>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</si>
  <si>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</si>
  <si>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</si>
  <si>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</si>
  <si>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</si>
  <si>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</si>
  <si>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</si>
  <si>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</si>
  <si>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</si>
  <si>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</si>
  <si>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</si>
  <si>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</si>
  <si>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</si>
  <si>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- Santacruz (West)  - Yogesh A Kapre</t>
  </si>
  <si>
    <t>Agree CA</t>
  </si>
  <si>
    <t>Bal</t>
  </si>
  <si>
    <t>Niche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</si>
</sst>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41</xdr:row>
      <xdr:rowOff>67711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9F9712-788B-4C9F-96DC-6C1CF74D8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742101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66675</xdr:colOff>
      <xdr:row>2</xdr:row>
      <xdr:rowOff>57150</xdr:rowOff>
    </xdr:from>
    <xdr:to>
      <xdr:col>14</xdr:col>
      <xdr:colOff>458190</xdr:colOff>
      <xdr:row>48</xdr:row>
      <xdr:rowOff>115531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C54D88-41B8-463A-B759-24EE966D4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" y="438150"/>
          <a:ext cx="7097115" cy="8821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134560</xdr:colOff>
      <xdr:row>43</xdr:row>
      <xdr:rowOff>134352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57AE1D-036F-4B95-98E3-1373CF3A0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68960" cy="71828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0</xdr:rowOff>
    </xdr:from>
    <xdr:to>
      <xdr:col>15</xdr:col>
      <xdr:colOff>534631</xdr:colOff>
      <xdr:row>32</xdr:row>
      <xdr:rowOff>172325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E28F57-4B76-4574-A840-61262C272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" y="0"/>
          <a:ext cx="8821381" cy="6268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35</xdr:row>
      <xdr:rowOff>77068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7C87DF-A4E5-4509-A5EC-C388E312E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62206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220297</xdr:colOff>
      <xdr:row>41</xdr:row>
      <xdr:rowOff>10430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9F397B-7A48-47E1-AAA1-06EA14400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54697" cy="6487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239349</xdr:colOff>
      <xdr:row>37</xdr:row>
      <xdr:rowOff>181984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896E64-BAD3-4ABE-9DE7-FA2DCA0AF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73749" cy="72304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38</xdr:row>
      <xdr:rowOff>58142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D71DF1-966D-4DEA-BBF8-79B81A635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1066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38</xdr:row>
      <xdr:rowOff>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A43E95-A198-42C7-8F49-46A0A7E3F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70494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477252</xdr:colOff>
      <xdr:row>46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C935A8-23BD-476B-A91F-8619DABAA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82852" cy="8592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31" zoomScaleNormal="100" workbookViewId="0">
      <selection activeCell="Q46" sqref="Q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1013</v>
      </c>
      <c r="C3" s="4">
        <f>B3*1.2</f>
        <v>1215.5999999999999</v>
      </c>
      <c r="D3" s="4">
        <f t="shared" ref="D3:D14" si="2">C3*1.2</f>
        <v>1458.7199999999998</v>
      </c>
      <c r="E3" s="5">
        <f t="shared" ref="E3:E14" si="3">R3</f>
        <v>11000000</v>
      </c>
      <c r="F3" s="9">
        <f t="shared" ref="F3:F14" si="4">ROUND((E3/B3),0)</f>
        <v>10859</v>
      </c>
      <c r="G3" s="9">
        <f t="shared" ref="G3:G14" si="5">ROUND((E3/C3),0)</f>
        <v>9049</v>
      </c>
      <c r="H3" s="9">
        <f t="shared" ref="H3:H14" si="6">ROUND((E3/D3),0)</f>
        <v>7541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1013</v>
      </c>
      <c r="R3" s="2">
        <v>11000000</v>
      </c>
    </row>
    <row r="4" spans="1:20" x14ac:dyDescent="0.25">
      <c r="A4" s="4">
        <f t="shared" ref="A4:A9" si="9">N4</f>
        <v>0</v>
      </c>
      <c r="B4" s="4">
        <f t="shared" ref="B4:B9" si="10">Q4</f>
        <v>1113</v>
      </c>
      <c r="C4" s="4">
        <f t="shared" ref="C4:C9" si="11">B4*1.2</f>
        <v>1335.6</v>
      </c>
      <c r="D4" s="4">
        <f t="shared" ref="D4:D9" si="12">C4*1.2</f>
        <v>1602.7199999999998</v>
      </c>
      <c r="E4" s="5">
        <f t="shared" ref="E4:E9" si="13">R4</f>
        <v>15888250</v>
      </c>
      <c r="F4" s="9">
        <f t="shared" ref="F4:F9" si="14">ROUND((E4/B4),0)</f>
        <v>14275</v>
      </c>
      <c r="G4" s="9">
        <f t="shared" ref="G4:G9" si="15">ROUND((E4/C4),0)</f>
        <v>11896</v>
      </c>
      <c r="H4" s="9">
        <f t="shared" ref="H4:H9" si="16">ROUND((E4/D4),0)</f>
        <v>9913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1113</v>
      </c>
      <c r="R4" s="2">
        <v>15888250</v>
      </c>
    </row>
    <row r="5" spans="1:20" x14ac:dyDescent="0.25">
      <c r="A5" s="4">
        <f t="shared" si="9"/>
        <v>0</v>
      </c>
      <c r="B5" s="4">
        <f t="shared" si="10"/>
        <v>1113</v>
      </c>
      <c r="C5" s="4">
        <f t="shared" si="11"/>
        <v>1335.6</v>
      </c>
      <c r="D5" s="4">
        <f t="shared" si="12"/>
        <v>1602.7199999999998</v>
      </c>
      <c r="E5" s="5">
        <f t="shared" si="13"/>
        <v>17081000</v>
      </c>
      <c r="F5" s="9">
        <f t="shared" si="14"/>
        <v>15347</v>
      </c>
      <c r="G5" s="9">
        <f t="shared" si="15"/>
        <v>12789</v>
      </c>
      <c r="H5" s="9">
        <f t="shared" si="16"/>
        <v>10658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1113</v>
      </c>
      <c r="R5" s="2">
        <v>17081000</v>
      </c>
    </row>
    <row r="6" spans="1:20" x14ac:dyDescent="0.25">
      <c r="A6" s="4">
        <f t="shared" si="9"/>
        <v>0</v>
      </c>
      <c r="B6" s="4">
        <f t="shared" si="10"/>
        <v>1113</v>
      </c>
      <c r="C6" s="4">
        <f t="shared" si="11"/>
        <v>1335.6</v>
      </c>
      <c r="D6" s="4">
        <f t="shared" si="12"/>
        <v>1602.7199999999998</v>
      </c>
      <c r="E6" s="5">
        <f t="shared" si="13"/>
        <v>14483100</v>
      </c>
      <c r="F6" s="9">
        <f t="shared" si="14"/>
        <v>13013</v>
      </c>
      <c r="G6" s="9">
        <f t="shared" si="15"/>
        <v>10844</v>
      </c>
      <c r="H6" s="9">
        <f t="shared" si="16"/>
        <v>9037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1113</v>
      </c>
      <c r="R6" s="2">
        <v>14483100</v>
      </c>
    </row>
    <row r="7" spans="1:20" x14ac:dyDescent="0.25">
      <c r="A7" s="4">
        <f t="shared" si="9"/>
        <v>0</v>
      </c>
      <c r="B7" s="4">
        <f t="shared" si="10"/>
        <v>1113</v>
      </c>
      <c r="C7" s="4">
        <f t="shared" si="11"/>
        <v>1335.6</v>
      </c>
      <c r="D7" s="4">
        <f t="shared" si="12"/>
        <v>1602.7199999999998</v>
      </c>
      <c r="E7" s="5">
        <f t="shared" si="13"/>
        <v>19400000</v>
      </c>
      <c r="F7" s="9">
        <f t="shared" si="14"/>
        <v>17430</v>
      </c>
      <c r="G7" s="9">
        <f t="shared" si="15"/>
        <v>14525</v>
      </c>
      <c r="H7" s="9">
        <f t="shared" si="16"/>
        <v>12104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1113</v>
      </c>
      <c r="R7" s="2">
        <v>19400000</v>
      </c>
    </row>
    <row r="8" spans="1:20" x14ac:dyDescent="0.25">
      <c r="A8" s="4">
        <f t="shared" si="9"/>
        <v>0</v>
      </c>
      <c r="B8" s="4">
        <f t="shared" si="10"/>
        <v>627</v>
      </c>
      <c r="C8" s="4">
        <f t="shared" si="11"/>
        <v>752.4</v>
      </c>
      <c r="D8" s="4">
        <f t="shared" si="12"/>
        <v>902.88</v>
      </c>
      <c r="E8" s="5">
        <f t="shared" si="13"/>
        <v>6100000</v>
      </c>
      <c r="F8" s="9">
        <f t="shared" si="14"/>
        <v>9729</v>
      </c>
      <c r="G8" s="9">
        <f t="shared" si="15"/>
        <v>8107</v>
      </c>
      <c r="H8" s="9">
        <f t="shared" si="16"/>
        <v>6756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627</v>
      </c>
      <c r="R8" s="2">
        <v>6100000</v>
      </c>
    </row>
    <row r="9" spans="1:20" x14ac:dyDescent="0.25">
      <c r="A9" s="4">
        <f t="shared" si="9"/>
        <v>0</v>
      </c>
      <c r="B9" s="4">
        <f t="shared" si="10"/>
        <v>620</v>
      </c>
      <c r="C9" s="4">
        <f t="shared" si="11"/>
        <v>744</v>
      </c>
      <c r="D9" s="4">
        <f t="shared" si="12"/>
        <v>892.8</v>
      </c>
      <c r="E9" s="5">
        <f t="shared" si="13"/>
        <v>9673750</v>
      </c>
      <c r="F9" s="9">
        <f t="shared" si="14"/>
        <v>15603</v>
      </c>
      <c r="G9" s="9">
        <f t="shared" si="15"/>
        <v>13002</v>
      </c>
      <c r="H9" s="9">
        <f t="shared" si="16"/>
        <v>10835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620</v>
      </c>
      <c r="R9" s="2">
        <v>9673750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19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1">N16</f>
        <v>0</v>
      </c>
      <c r="B16" s="4">
        <f t="shared" ref="B16:B28" si="32">Q16</f>
        <v>750</v>
      </c>
      <c r="C16" s="4">
        <f>B16*1.2</f>
        <v>900</v>
      </c>
      <c r="D16" s="4">
        <f t="shared" ref="D16:D28" si="33">C16*1.2</f>
        <v>1080</v>
      </c>
      <c r="E16" s="5">
        <f t="shared" ref="E16:E28" si="34">R16</f>
        <v>14000000</v>
      </c>
      <c r="F16" s="9">
        <f t="shared" ref="F16:F28" si="35">ROUND((E16/B16),0)</f>
        <v>18667</v>
      </c>
      <c r="G16" s="9">
        <f t="shared" ref="G16:G28" si="36">ROUND((E16/C16),0)</f>
        <v>15556</v>
      </c>
      <c r="H16" s="9">
        <f t="shared" ref="H16:H28" si="37">ROUND((E16/D16),0)</f>
        <v>12963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750</v>
      </c>
      <c r="R16" s="2">
        <v>14000000</v>
      </c>
    </row>
    <row r="17" spans="1:24" x14ac:dyDescent="0.25">
      <c r="A17" s="4">
        <f t="shared" si="31"/>
        <v>0</v>
      </c>
      <c r="B17" s="4">
        <f t="shared" si="32"/>
        <v>990</v>
      </c>
      <c r="C17" s="4">
        <f t="shared" ref="C17:C28" si="40">B17*1.2</f>
        <v>1188</v>
      </c>
      <c r="D17" s="4">
        <f t="shared" si="33"/>
        <v>1425.6</v>
      </c>
      <c r="E17" s="5">
        <f t="shared" si="34"/>
        <v>17100000</v>
      </c>
      <c r="F17" s="9">
        <f t="shared" si="35"/>
        <v>17273</v>
      </c>
      <c r="G17" s="9">
        <f t="shared" si="36"/>
        <v>14394</v>
      </c>
      <c r="H17" s="9">
        <f t="shared" si="37"/>
        <v>11995</v>
      </c>
      <c r="I17" s="4" t="e">
        <f>#REF!</f>
        <v>#REF!</v>
      </c>
      <c r="J17" s="4">
        <f t="shared" si="38"/>
        <v>0</v>
      </c>
      <c r="O17">
        <v>0</v>
      </c>
      <c r="P17">
        <f t="shared" si="39"/>
        <v>0</v>
      </c>
      <c r="Q17">
        <v>990</v>
      </c>
      <c r="R17" s="2">
        <v>17100000</v>
      </c>
    </row>
    <row r="18" spans="1:24" x14ac:dyDescent="0.25">
      <c r="A18" s="4">
        <f t="shared" si="31"/>
        <v>0</v>
      </c>
      <c r="B18" s="4">
        <f t="shared" si="32"/>
        <v>878</v>
      </c>
      <c r="C18" s="4">
        <f t="shared" si="40"/>
        <v>1053.5999999999999</v>
      </c>
      <c r="D18" s="4">
        <f t="shared" si="33"/>
        <v>1264.32</v>
      </c>
      <c r="E18" s="5">
        <f t="shared" si="34"/>
        <v>14500000</v>
      </c>
      <c r="F18" s="9">
        <f t="shared" si="35"/>
        <v>16515</v>
      </c>
      <c r="G18" s="9">
        <f t="shared" si="36"/>
        <v>13762</v>
      </c>
      <c r="H18" s="9">
        <f t="shared" si="37"/>
        <v>11469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878</v>
      </c>
      <c r="R18" s="2">
        <v>14500000</v>
      </c>
    </row>
    <row r="19" spans="1:24" x14ac:dyDescent="0.25">
      <c r="A19" s="4">
        <f t="shared" si="31"/>
        <v>0</v>
      </c>
      <c r="B19" s="4">
        <f t="shared" si="32"/>
        <v>825</v>
      </c>
      <c r="C19" s="4">
        <f t="shared" si="40"/>
        <v>990</v>
      </c>
      <c r="D19" s="4">
        <f t="shared" si="33"/>
        <v>1188</v>
      </c>
      <c r="E19" s="5">
        <f t="shared" si="34"/>
        <v>17500000</v>
      </c>
      <c r="F19" s="9">
        <f t="shared" si="35"/>
        <v>21212</v>
      </c>
      <c r="G19" s="9">
        <f t="shared" si="36"/>
        <v>17677</v>
      </c>
      <c r="H19" s="9">
        <f t="shared" si="37"/>
        <v>14731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825</v>
      </c>
      <c r="R19" s="2">
        <v>17500000</v>
      </c>
    </row>
    <row r="20" spans="1:24" x14ac:dyDescent="0.25">
      <c r="A20" s="4">
        <f t="shared" si="31"/>
        <v>0</v>
      </c>
      <c r="B20" s="4">
        <f t="shared" si="32"/>
        <v>0</v>
      </c>
      <c r="C20" s="4">
        <f t="shared" si="40"/>
        <v>0</v>
      </c>
      <c r="D20" s="4">
        <f t="shared" si="33"/>
        <v>0</v>
      </c>
      <c r="E20" s="5">
        <f t="shared" si="34"/>
        <v>0</v>
      </c>
      <c r="F20" s="9" t="e">
        <f t="shared" si="35"/>
        <v>#DIV/0!</v>
      </c>
      <c r="G20" s="9" t="e">
        <f t="shared" si="36"/>
        <v>#DIV/0!</v>
      </c>
      <c r="H20" s="9" t="e">
        <f t="shared" si="37"/>
        <v>#DIV/0!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f t="shared" si="39"/>
        <v>0</v>
      </c>
      <c r="R20" s="2">
        <v>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17500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15000</v>
      </c>
      <c r="X31" s="22"/>
    </row>
    <row r="32" spans="1:24" ht="15.75" x14ac:dyDescent="0.25">
      <c r="E32" t="s">
        <v>41</v>
      </c>
      <c r="F32" s="7">
        <v>50.01</v>
      </c>
      <c r="G32" s="6">
        <f>F32*10.764</f>
        <v>538.30763999999999</v>
      </c>
      <c r="H32" s="6"/>
      <c r="I32">
        <v>538</v>
      </c>
      <c r="S32" s="10"/>
      <c r="T32" s="10"/>
      <c r="U32" s="17" t="s">
        <v>16</v>
      </c>
      <c r="V32" s="18"/>
      <c r="W32" s="19">
        <f>W30</f>
        <v>2500</v>
      </c>
      <c r="X32" s="22"/>
    </row>
    <row r="33" spans="5:24" ht="15.75" x14ac:dyDescent="0.25">
      <c r="E33" t="s">
        <v>42</v>
      </c>
      <c r="F33" s="7">
        <v>6.65</v>
      </c>
      <c r="G33" s="6">
        <f t="shared" ref="G33:G34" si="52">F33*10.764</f>
        <v>71.580600000000004</v>
      </c>
      <c r="I33">
        <v>72</v>
      </c>
      <c r="S33" s="10"/>
      <c r="T33" s="10"/>
      <c r="U33" s="17" t="s">
        <v>17</v>
      </c>
      <c r="V33" s="23"/>
      <c r="W33" s="24">
        <f>X33-X34</f>
        <v>12</v>
      </c>
      <c r="X33" s="25">
        <v>2024</v>
      </c>
    </row>
    <row r="34" spans="5:24" ht="15.75" x14ac:dyDescent="0.25">
      <c r="E34" t="s">
        <v>43</v>
      </c>
      <c r="F34" s="7">
        <v>1.61</v>
      </c>
      <c r="G34" s="6">
        <f t="shared" si="52"/>
        <v>17.33004</v>
      </c>
      <c r="I34">
        <v>17</v>
      </c>
      <c r="S34" s="10"/>
      <c r="T34" s="10"/>
      <c r="U34" s="17" t="s">
        <v>18</v>
      </c>
      <c r="V34" s="23"/>
      <c r="W34" s="24">
        <f>W35-W33</f>
        <v>48</v>
      </c>
      <c r="X34" s="41">
        <v>2012</v>
      </c>
    </row>
    <row r="35" spans="5:24" ht="15.75" x14ac:dyDescent="0.25">
      <c r="F35" s="7">
        <f>SUM(F32:F34)</f>
        <v>58.269999999999996</v>
      </c>
      <c r="G35">
        <f>SUM(G32:G34)</f>
        <v>627.21828000000005</v>
      </c>
      <c r="I35">
        <f>SUM(I32:I34)</f>
        <v>627</v>
      </c>
      <c r="S35" s="10"/>
      <c r="T35" s="10"/>
      <c r="U35" s="17" t="s">
        <v>19</v>
      </c>
      <c r="V35" s="23"/>
      <c r="W35" s="24">
        <v>60</v>
      </c>
      <c r="X35" s="24"/>
    </row>
    <row r="36" spans="5:24" ht="39" customHeight="1" x14ac:dyDescent="0.25">
      <c r="P36" s="43" t="s">
        <v>40</v>
      </c>
      <c r="Q36" s="43"/>
      <c r="R36" s="43"/>
      <c r="S36" s="43"/>
      <c r="T36" s="44"/>
      <c r="U36" s="21" t="s">
        <v>20</v>
      </c>
      <c r="V36" s="23"/>
      <c r="W36" s="24">
        <f>90*W33/W35</f>
        <v>18</v>
      </c>
      <c r="X36" s="24"/>
    </row>
    <row r="37" spans="5:24" ht="15.75" x14ac:dyDescent="0.25">
      <c r="U37" s="17"/>
      <c r="V37" s="26"/>
      <c r="W37" s="27">
        <v>0</v>
      </c>
      <c r="X37" s="27"/>
    </row>
    <row r="38" spans="5:24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4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15000</v>
      </c>
      <c r="X40" s="22"/>
    </row>
    <row r="41" spans="5:24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4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17500</v>
      </c>
      <c r="X42" s="22"/>
    </row>
    <row r="43" spans="5:24" ht="15.75" x14ac:dyDescent="0.25">
      <c r="S43" s="10"/>
      <c r="T43" s="10"/>
      <c r="U43" s="23"/>
      <c r="V43" s="23"/>
      <c r="W43" s="24"/>
      <c r="X43" s="24"/>
    </row>
    <row r="44" spans="5:24" ht="15.75" x14ac:dyDescent="0.25">
      <c r="S44" s="10"/>
      <c r="T44" s="10"/>
      <c r="U44" s="28" t="s">
        <v>38</v>
      </c>
      <c r="V44" s="30"/>
      <c r="W44" s="25">
        <v>627</v>
      </c>
      <c r="X44" s="24"/>
    </row>
    <row r="45" spans="5:24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10972500</v>
      </c>
      <c r="X45" s="33"/>
    </row>
    <row r="46" spans="5:24" ht="15.75" x14ac:dyDescent="0.25">
      <c r="S46" s="11"/>
      <c r="T46" s="10"/>
      <c r="U46" s="17" t="s">
        <v>25</v>
      </c>
      <c r="V46" s="23"/>
      <c r="W46" s="34">
        <f>W45*0.98</f>
        <v>10753050</v>
      </c>
      <c r="X46" s="35"/>
    </row>
    <row r="47" spans="5:24" ht="15.75" x14ac:dyDescent="0.25">
      <c r="S47" s="10"/>
      <c r="T47" s="10"/>
      <c r="U47" s="17" t="s">
        <v>26</v>
      </c>
      <c r="V47" s="23"/>
      <c r="W47" s="34">
        <f>W45*0.8</f>
        <v>8778000</v>
      </c>
      <c r="X47" s="34"/>
    </row>
    <row r="48" spans="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1567500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22859.375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2:T44"/>
  <sheetViews>
    <sheetView zoomScaleNormal="100" workbookViewId="0">
      <selection activeCell="T16" sqref="T16"/>
    </sheetView>
  </sheetViews>
  <sheetFormatPr defaultRowHeight="15" x14ac:dyDescent="0.25"/>
  <sheetData>
    <row r="12" spans="19:20" x14ac:dyDescent="0.25">
      <c r="S12">
        <v>89.27</v>
      </c>
      <c r="T12">
        <f>S12*10.764</f>
        <v>960.90227999999991</v>
      </c>
    </row>
    <row r="13" spans="19:20" x14ac:dyDescent="0.25">
      <c r="S13">
        <v>2.95</v>
      </c>
      <c r="T13">
        <f t="shared" ref="T13:T14" si="0">S13*10.764</f>
        <v>31.753799999999998</v>
      </c>
    </row>
    <row r="14" spans="19:20" x14ac:dyDescent="0.25">
      <c r="S14">
        <v>1.89</v>
      </c>
      <c r="T14">
        <f t="shared" si="0"/>
        <v>20.343959999999999</v>
      </c>
    </row>
    <row r="15" spans="19:20" x14ac:dyDescent="0.25">
      <c r="T15">
        <f>SUM(T12:T14)</f>
        <v>1013.0000399999999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15:T19"/>
  <sheetViews>
    <sheetView topLeftCell="A6" workbookViewId="0">
      <selection activeCell="T20" sqref="T20"/>
    </sheetView>
  </sheetViews>
  <sheetFormatPr defaultRowHeight="15" x14ac:dyDescent="0.25"/>
  <sheetData>
    <row r="15" spans="19:19" x14ac:dyDescent="0.25">
      <c r="S15">
        <v>89.27</v>
      </c>
    </row>
    <row r="16" spans="19:19" x14ac:dyDescent="0.25">
      <c r="S16">
        <v>9.26</v>
      </c>
    </row>
    <row r="17" spans="19:20" x14ac:dyDescent="0.25">
      <c r="S17">
        <v>2.95</v>
      </c>
    </row>
    <row r="18" spans="19:20" x14ac:dyDescent="0.25">
      <c r="S18">
        <v>1.89</v>
      </c>
    </row>
    <row r="19" spans="19:20" x14ac:dyDescent="0.25">
      <c r="S19">
        <f>SUM(S15:S18)</f>
        <v>103.37</v>
      </c>
      <c r="T19">
        <f>S19*10.764</f>
        <v>1112.6746800000001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2"/>
  <sheetViews>
    <sheetView zoomScaleNormal="100" workbookViewId="0">
      <selection activeCell="S13" sqref="S13"/>
    </sheetView>
  </sheetViews>
  <sheetFormatPr defaultRowHeight="15" x14ac:dyDescent="0.25"/>
  <sheetData>
    <row r="2" spans="1:19" x14ac:dyDescent="0.25">
      <c r="A2" s="6"/>
    </row>
    <row r="8" spans="1:19" x14ac:dyDescent="0.25">
      <c r="R8">
        <v>89.27</v>
      </c>
    </row>
    <row r="9" spans="1:19" x14ac:dyDescent="0.25">
      <c r="R9">
        <v>9.26</v>
      </c>
    </row>
    <row r="10" spans="1:19" x14ac:dyDescent="0.25">
      <c r="R10">
        <v>2.95</v>
      </c>
    </row>
    <row r="11" spans="1:19" x14ac:dyDescent="0.25">
      <c r="R11">
        <v>1.89</v>
      </c>
    </row>
    <row r="12" spans="1:19" x14ac:dyDescent="0.25">
      <c r="R12">
        <f>SUM(R8:R11)</f>
        <v>103.37</v>
      </c>
      <c r="S12">
        <f>R12*10.764</f>
        <v>1112.6746800000001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8" sqref="S8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14" sqref="R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11" sqref="Y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12"/>
  <sheetViews>
    <sheetView workbookViewId="0">
      <selection activeCell="V13" sqref="V13"/>
    </sheetView>
  </sheetViews>
  <sheetFormatPr defaultRowHeight="15" x14ac:dyDescent="0.25"/>
  <sheetData>
    <row r="1" spans="1:22" x14ac:dyDescent="0.25">
      <c r="A1" s="6"/>
    </row>
    <row r="9" spans="1:22" x14ac:dyDescent="0.25">
      <c r="U9">
        <v>50.01</v>
      </c>
    </row>
    <row r="10" spans="1:22" x14ac:dyDescent="0.25">
      <c r="U10">
        <v>6.65</v>
      </c>
    </row>
    <row r="11" spans="1:22" x14ac:dyDescent="0.25">
      <c r="U11">
        <v>1.61</v>
      </c>
    </row>
    <row r="12" spans="1:22" x14ac:dyDescent="0.25">
      <c r="U12">
        <f>SUM(U9:U11)</f>
        <v>58.269999999999996</v>
      </c>
      <c r="V12">
        <f>U12*10.764</f>
        <v>627.21827999999994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U10:V13"/>
  <sheetViews>
    <sheetView zoomScaleNormal="100" workbookViewId="0">
      <selection activeCell="V14" sqref="V14"/>
    </sheetView>
  </sheetViews>
  <sheetFormatPr defaultRowHeight="15" x14ac:dyDescent="0.25"/>
  <sheetData>
    <row r="10" spans="21:22" x14ac:dyDescent="0.25">
      <c r="U10">
        <v>49.59</v>
      </c>
    </row>
    <row r="11" spans="21:22" x14ac:dyDescent="0.25">
      <c r="U11">
        <v>6.57</v>
      </c>
    </row>
    <row r="12" spans="21:22" x14ac:dyDescent="0.25">
      <c r="U12">
        <v>1.44</v>
      </c>
    </row>
    <row r="13" spans="21:22" x14ac:dyDescent="0.25">
      <c r="U13">
        <f>SUM(U10:U12)</f>
        <v>57.6</v>
      </c>
      <c r="V13">
        <f>U13*10.764</f>
        <v>620.00639999999999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2024-10-22T12:08:31Z</dcterms:modified>
</cp:coreProperties>
</file>