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Abhijit Sadashiv Dabhade  - Cosmos\"/>
    </mc:Choice>
  </mc:AlternateContent>
  <xr:revisionPtr revIDLastSave="0" documentId="13_ncr:1_{41B7BD62-0BE7-41FD-ABD5-A3FC9592367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9" i="20" l="1"/>
  <c r="U9" i="19"/>
  <c r="Y14" i="18"/>
  <c r="V47" i="4" l="1"/>
  <c r="V43" i="4"/>
  <c r="I39" i="4"/>
  <c r="G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<sst xmlns="http://schemas.openxmlformats.org/spreadsheetml/2006/main" count="45" uniqueCount="40">
  <si>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</si>
  <si>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</si>
  <si>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</si>
  <si>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</si>
  <si>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</si>
  <si>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</si>
  <si>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</si>
  <si>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</si>
  <si>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</si>
  <si>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</si>
  <si>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</si>
  <si>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</si>
  <si>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</si>
  <si>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</si>
  <si>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</si>
  <si>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</si>
  <si>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</si>
  <si>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</si>
  <si>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</si>
  <si>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</si>
  <si>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</si>
  <si>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</si>
  <si>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</si>
  <si>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</si>
  <si>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</si>
  <si>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</si>
  <si>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</si>
  <si>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</si>
  <si>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</si>
  <si>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</si>
  <si>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</si>
  <si>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</si>
  <si>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</si>
  <si>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</si>
  <si>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</si>
  <si>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</si>
  <si>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East ) - Abhijit Sadashiv Dabhade And Rashmi Abhijeet Dabhade</t>
  </si>
  <si>
    <t>As per Full OC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</si>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</sst>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229823</xdr:colOff>
      <xdr:row>35</xdr:row>
      <xdr:rowOff>172341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788C5F-ECB8-42D6-959E-2E9A9FB9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64223" cy="6382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248876</xdr:colOff>
      <xdr:row>52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01028-AF9F-4F57-AA11-78A6AD47F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83276" cy="8849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47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1A521-9A69-4211-A0A2-0A415CD5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471AF-2741-48A5-9811-3898DBA15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792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8B4CEF-056C-446F-ADEE-D7F6A5198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36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293A2A-65E1-4E02-9C78-4EE5A181F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9161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1</xdr:row>
      <xdr:rowOff>0</xdr:rowOff>
    </xdr:from>
    <xdr:to>
      <xdr:col>15</xdr:col>
      <xdr:colOff>534618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9D6C4-A869-4781-A239-6C2EFA344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0" y="190500"/>
          <a:ext cx="8726118" cy="61730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34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06A4A3-23A1-4F7C-AC6D-EF849EAED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635406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47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91120-09E4-41BF-9EC8-511123C1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25" zoomScaleNormal="100" workbookViewId="0">
      <selection activeCell="W48" sqref="W4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34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496</v>
      </c>
      <c r="C3" s="4">
        <f>B3*1.2</f>
        <v>595.19999999999993</v>
      </c>
      <c r="D3" s="4">
        <f t="shared" ref="D3:D14" si="2">C3*1.2</f>
        <v>714.2399999999999</v>
      </c>
      <c r="E3" s="5">
        <f t="shared" ref="E3:E14" si="3">R3</f>
        <v>8500000</v>
      </c>
      <c r="F3" s="9">
        <f t="shared" ref="F3:F14" si="4">ROUND((E3/B3),0)</f>
        <v>17137</v>
      </c>
      <c r="G3" s="9">
        <f t="shared" ref="G3:G14" si="5">ROUND((E3/C3),0)</f>
        <v>14281</v>
      </c>
      <c r="H3" s="9">
        <f t="shared" ref="H3:H14" si="6">ROUND((E3/D3),0)</f>
        <v>11901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496</v>
      </c>
      <c r="R3" s="2">
        <v>8500000</v>
      </c>
    </row>
    <row r="4" spans="1:20" s="51" customFormat="1" x14ac:dyDescent="0.25">
      <c r="A4" s="49">
        <f t="shared" si="0"/>
        <v>0</v>
      </c>
      <c r="B4" s="49">
        <f t="shared" si="1"/>
        <v>653</v>
      </c>
      <c r="C4" s="49">
        <f t="shared" ref="C4:C14" si="9">B4*1.2</f>
        <v>783.6</v>
      </c>
      <c r="D4" s="49">
        <f t="shared" si="2"/>
        <v>940.31999999999994</v>
      </c>
      <c r="E4" s="50">
        <f t="shared" si="3"/>
        <v>13280000</v>
      </c>
      <c r="F4" s="49">
        <f t="shared" si="4"/>
        <v>20337</v>
      </c>
      <c r="G4" s="49">
        <f t="shared" si="5"/>
        <v>16947</v>
      </c>
      <c r="H4" s="49">
        <f t="shared" si="6"/>
        <v>14123</v>
      </c>
      <c r="I4" s="49" t="e">
        <f>#REF!</f>
        <v>#REF!</v>
      </c>
      <c r="J4" s="49">
        <f t="shared" si="7"/>
        <v>0</v>
      </c>
      <c r="O4" s="51">
        <v>0</v>
      </c>
      <c r="P4" s="51">
        <f t="shared" si="8"/>
        <v>0</v>
      </c>
      <c r="Q4" s="51">
        <v>653</v>
      </c>
      <c r="R4" s="52">
        <v>13280000</v>
      </c>
    </row>
    <row r="5" spans="1:20" s="51" customFormat="1" x14ac:dyDescent="0.25">
      <c r="A5" s="49">
        <f t="shared" si="0"/>
        <v>0</v>
      </c>
      <c r="B5" s="49">
        <f t="shared" si="1"/>
        <v>304</v>
      </c>
      <c r="C5" s="49">
        <f t="shared" si="9"/>
        <v>364.8</v>
      </c>
      <c r="D5" s="49">
        <f t="shared" si="2"/>
        <v>437.76</v>
      </c>
      <c r="E5" s="50">
        <f t="shared" si="3"/>
        <v>6300000</v>
      </c>
      <c r="F5" s="49">
        <f t="shared" si="4"/>
        <v>20724</v>
      </c>
      <c r="G5" s="49">
        <f t="shared" si="5"/>
        <v>17270</v>
      </c>
      <c r="H5" s="49">
        <f t="shared" si="6"/>
        <v>14391</v>
      </c>
      <c r="I5" s="49" t="e">
        <f>#REF!</f>
        <v>#REF!</v>
      </c>
      <c r="J5" s="49">
        <f t="shared" si="7"/>
        <v>0</v>
      </c>
      <c r="O5" s="51">
        <v>0</v>
      </c>
      <c r="P5" s="51">
        <f t="shared" si="8"/>
        <v>0</v>
      </c>
      <c r="Q5" s="51">
        <v>304</v>
      </c>
      <c r="R5" s="52">
        <v>6300000</v>
      </c>
    </row>
    <row r="6" spans="1:20" x14ac:dyDescent="0.25">
      <c r="A6" s="4">
        <f t="shared" ref="A6:A11" si="10">N6</f>
        <v>0</v>
      </c>
      <c r="B6" s="4">
        <f t="shared" ref="B6:B11" si="11">Q6</f>
        <v>304</v>
      </c>
      <c r="C6" s="4">
        <f t="shared" ref="C6:C11" si="12">B6*1.2</f>
        <v>364.8</v>
      </c>
      <c r="D6" s="4">
        <f t="shared" ref="D6:D11" si="13">C6*1.2</f>
        <v>437.76</v>
      </c>
      <c r="E6" s="5">
        <f t="shared" ref="E6:E11" si="14">R6</f>
        <v>6700000</v>
      </c>
      <c r="F6" s="4">
        <f t="shared" ref="F6:F11" si="15">ROUND((E6/B6),0)</f>
        <v>22039</v>
      </c>
      <c r="G6" s="4">
        <f t="shared" ref="G6:G11" si="16">ROUND((E6/C6),0)</f>
        <v>18366</v>
      </c>
      <c r="H6" s="9">
        <f t="shared" ref="H6:H11" si="17">ROUND((E6/D6),0)</f>
        <v>15305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304</v>
      </c>
      <c r="R6" s="2">
        <v>6700000</v>
      </c>
    </row>
    <row r="7" spans="1:20" x14ac:dyDescent="0.25">
      <c r="A7" s="4">
        <f t="shared" ref="A7:A9" si="20">N7</f>
        <v>0</v>
      </c>
      <c r="B7" s="4">
        <f t="shared" ref="B7:B9" si="21">Q7</f>
        <v>304</v>
      </c>
      <c r="C7" s="4">
        <f t="shared" ref="C7:C9" si="22">B7*1.2</f>
        <v>364.8</v>
      </c>
      <c r="D7" s="4">
        <f t="shared" ref="D7:D9" si="23">C7*1.2</f>
        <v>437.76</v>
      </c>
      <c r="E7" s="5">
        <f t="shared" ref="E7:E9" si="24">R7</f>
        <v>4800000</v>
      </c>
      <c r="F7" s="4">
        <f t="shared" ref="F7:F9" si="25">ROUND((E7/B7),0)</f>
        <v>15789</v>
      </c>
      <c r="G7" s="4">
        <f t="shared" ref="G7:G9" si="26">ROUND((E7/C7),0)</f>
        <v>13158</v>
      </c>
      <c r="H7" s="9">
        <f t="shared" ref="H7:H9" si="27">ROUND((E7/D7),0)</f>
        <v>10965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v>304</v>
      </c>
      <c r="R7" s="2">
        <v>4800000</v>
      </c>
    </row>
    <row r="8" spans="1:20" x14ac:dyDescent="0.25">
      <c r="A8" s="4">
        <f t="shared" si="20"/>
        <v>0</v>
      </c>
      <c r="B8" s="4">
        <f t="shared" si="21"/>
        <v>304</v>
      </c>
      <c r="C8" s="4">
        <f t="shared" si="22"/>
        <v>364.8</v>
      </c>
      <c r="D8" s="4">
        <f t="shared" si="23"/>
        <v>437.76</v>
      </c>
      <c r="E8" s="5">
        <f t="shared" si="24"/>
        <v>5500000</v>
      </c>
      <c r="F8" s="4">
        <f t="shared" si="25"/>
        <v>18092</v>
      </c>
      <c r="G8" s="4">
        <f t="shared" si="26"/>
        <v>15077</v>
      </c>
      <c r="H8" s="9">
        <f t="shared" si="27"/>
        <v>12564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304</v>
      </c>
      <c r="R8" s="2">
        <v>5500000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ref="Q7:Q9" si="30">P9/1.2</f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6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35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2">N16</f>
        <v>0</v>
      </c>
      <c r="B16" s="49">
        <f t="shared" ref="B16:B32" si="33">Q16</f>
        <v>715</v>
      </c>
      <c r="C16" s="49">
        <f>B16*1.2</f>
        <v>858</v>
      </c>
      <c r="D16" s="49">
        <f t="shared" ref="D16:D32" si="34">C16*1.2</f>
        <v>1029.5999999999999</v>
      </c>
      <c r="E16" s="50">
        <f t="shared" ref="E16:E32" si="35">R16</f>
        <v>18000000</v>
      </c>
      <c r="F16" s="49">
        <f t="shared" ref="F16:F32" si="36">ROUND((E16/B16),0)</f>
        <v>25175</v>
      </c>
      <c r="G16" s="49">
        <f t="shared" ref="G16:G32" si="37">ROUND((E16/C16),0)</f>
        <v>20979</v>
      </c>
      <c r="H16" s="49">
        <f t="shared" ref="H16:H32" si="38">ROUND((E16/D16),0)</f>
        <v>17483</v>
      </c>
      <c r="I16" s="49" t="e">
        <f>#REF!</f>
        <v>#REF!</v>
      </c>
      <c r="J16" s="49">
        <f t="shared" ref="J16:J32" si="39">S16</f>
        <v>0</v>
      </c>
      <c r="O16" s="51">
        <v>0</v>
      </c>
      <c r="P16" s="51">
        <f t="shared" ref="P16:Q32" si="40">O16/1.2</f>
        <v>0</v>
      </c>
      <c r="Q16" s="51">
        <v>715</v>
      </c>
      <c r="R16" s="52">
        <v>18000000</v>
      </c>
    </row>
    <row r="17" spans="1:18" ht="14.25" customHeight="1" x14ac:dyDescent="0.25">
      <c r="A17" s="4">
        <f t="shared" si="32"/>
        <v>0</v>
      </c>
      <c r="B17" s="4">
        <f t="shared" si="33"/>
        <v>1375</v>
      </c>
      <c r="C17" s="4">
        <f t="shared" ref="C17:C32" si="41">B17*1.2</f>
        <v>1650</v>
      </c>
      <c r="D17" s="4">
        <f t="shared" si="34"/>
        <v>1980</v>
      </c>
      <c r="E17" s="5">
        <f t="shared" si="35"/>
        <v>30000000</v>
      </c>
      <c r="F17" s="9">
        <f t="shared" si="36"/>
        <v>21818</v>
      </c>
      <c r="G17" s="9">
        <f t="shared" si="37"/>
        <v>18182</v>
      </c>
      <c r="H17" s="9">
        <f t="shared" si="38"/>
        <v>15152</v>
      </c>
      <c r="I17" s="4" t="e">
        <f>#REF!</f>
        <v>#REF!</v>
      </c>
      <c r="J17" s="4">
        <f t="shared" si="39"/>
        <v>0</v>
      </c>
      <c r="O17">
        <v>0</v>
      </c>
      <c r="P17">
        <v>1650</v>
      </c>
      <c r="Q17">
        <f t="shared" si="40"/>
        <v>1375</v>
      </c>
      <c r="R17" s="2">
        <v>30000000</v>
      </c>
    </row>
    <row r="18" spans="1:18" s="54" customFormat="1" ht="14.25" customHeight="1" x14ac:dyDescent="0.25">
      <c r="A18" s="9">
        <f t="shared" si="32"/>
        <v>0</v>
      </c>
      <c r="B18" s="9">
        <f t="shared" si="33"/>
        <v>350</v>
      </c>
      <c r="C18" s="9">
        <f t="shared" si="41"/>
        <v>420</v>
      </c>
      <c r="D18" s="9">
        <f t="shared" si="34"/>
        <v>504</v>
      </c>
      <c r="E18" s="53">
        <f t="shared" si="35"/>
        <v>8100000</v>
      </c>
      <c r="F18" s="9">
        <f t="shared" si="36"/>
        <v>23143</v>
      </c>
      <c r="G18" s="9">
        <f t="shared" si="37"/>
        <v>19286</v>
      </c>
      <c r="H18" s="9">
        <f t="shared" si="38"/>
        <v>16071</v>
      </c>
      <c r="I18" s="9" t="e">
        <f>#REF!</f>
        <v>#REF!</v>
      </c>
      <c r="J18" s="9">
        <f t="shared" si="39"/>
        <v>0</v>
      </c>
      <c r="O18" s="54">
        <v>0</v>
      </c>
      <c r="P18" s="54">
        <f t="shared" si="40"/>
        <v>0</v>
      </c>
      <c r="Q18" s="54">
        <v>350</v>
      </c>
      <c r="R18" s="55">
        <v>8100000</v>
      </c>
    </row>
    <row r="19" spans="1:18" ht="14.25" customHeight="1" x14ac:dyDescent="0.25">
      <c r="A19" s="4">
        <f t="shared" si="32"/>
        <v>0</v>
      </c>
      <c r="B19" s="4">
        <f t="shared" si="33"/>
        <v>580</v>
      </c>
      <c r="C19" s="4">
        <f t="shared" si="41"/>
        <v>696</v>
      </c>
      <c r="D19" s="4">
        <f t="shared" si="34"/>
        <v>835.19999999999993</v>
      </c>
      <c r="E19" s="5">
        <f t="shared" si="35"/>
        <v>12000000</v>
      </c>
      <c r="F19" s="9">
        <f t="shared" si="36"/>
        <v>20690</v>
      </c>
      <c r="G19" s="9">
        <f t="shared" si="37"/>
        <v>17241</v>
      </c>
      <c r="H19" s="9">
        <f t="shared" si="38"/>
        <v>14368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580</v>
      </c>
      <c r="R19" s="2">
        <v>12000000</v>
      </c>
    </row>
    <row r="20" spans="1:18" s="51" customFormat="1" ht="14.25" customHeight="1" x14ac:dyDescent="0.25">
      <c r="A20" s="49">
        <f t="shared" si="32"/>
        <v>0</v>
      </c>
      <c r="B20" s="49">
        <f t="shared" si="33"/>
        <v>630</v>
      </c>
      <c r="C20" s="49">
        <f t="shared" si="41"/>
        <v>756</v>
      </c>
      <c r="D20" s="49">
        <f t="shared" si="34"/>
        <v>907.19999999999993</v>
      </c>
      <c r="E20" s="50">
        <f t="shared" si="35"/>
        <v>15500000</v>
      </c>
      <c r="F20" s="49">
        <f t="shared" si="36"/>
        <v>24603</v>
      </c>
      <c r="G20" s="49">
        <f t="shared" si="37"/>
        <v>20503</v>
      </c>
      <c r="H20" s="49">
        <f t="shared" si="38"/>
        <v>17086</v>
      </c>
      <c r="I20" s="49" t="e">
        <f>#REF!</f>
        <v>#REF!</v>
      </c>
      <c r="J20" s="49">
        <f t="shared" si="39"/>
        <v>0</v>
      </c>
      <c r="O20" s="51">
        <v>0</v>
      </c>
      <c r="P20" s="51">
        <f t="shared" si="40"/>
        <v>0</v>
      </c>
      <c r="Q20" s="51">
        <v>630</v>
      </c>
      <c r="R20" s="52">
        <v>15500000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4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38</v>
      </c>
      <c r="F38">
        <v>46</v>
      </c>
      <c r="G38">
        <f>F38*10.764</f>
        <v>495.14399999999995</v>
      </c>
      <c r="I38">
        <v>495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I39">
        <f>I38*1.2</f>
        <v>594</v>
      </c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2007</v>
      </c>
      <c r="W40" s="33" t="s">
        <v>37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17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-43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594*2500</f>
        <v>1485000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8" t="s">
        <v>36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V46*17/60</f>
        <v>25.5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0.255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378675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495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23000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11385000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11006325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9905692.5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8805060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22929.84375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20" sqref="R20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9" workbookViewId="0">
      <selection activeCell="T18" sqref="T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1:Y14"/>
  <sheetViews>
    <sheetView topLeftCell="F1" zoomScaleNormal="100" workbookViewId="0">
      <selection activeCell="Z14" sqref="Z14"/>
    </sheetView>
  </sheetViews>
  <sheetFormatPr defaultRowHeight="15" x14ac:dyDescent="0.25"/>
  <cols>
    <col min="25" max="25" width="23.7109375" customWidth="1"/>
  </cols>
  <sheetData>
    <row r="11" spans="25:25" x14ac:dyDescent="0.25">
      <c r="Y11">
        <v>12500000</v>
      </c>
    </row>
    <row r="12" spans="25:25" x14ac:dyDescent="0.25">
      <c r="Y12">
        <v>750000</v>
      </c>
    </row>
    <row r="13" spans="25:25" x14ac:dyDescent="0.25">
      <c r="Y13">
        <v>30000</v>
      </c>
    </row>
    <row r="14" spans="25:25" x14ac:dyDescent="0.25">
      <c r="Y14">
        <f>SUM(Y11:Y13)</f>
        <v>13280000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9"/>
  <sheetViews>
    <sheetView workbookViewId="0">
      <selection activeCell="U12" sqref="U12"/>
    </sheetView>
  </sheetViews>
  <sheetFormatPr defaultRowHeight="15" x14ac:dyDescent="0.25"/>
  <sheetData>
    <row r="1" spans="1:21" x14ac:dyDescent="0.25">
      <c r="A1" s="6"/>
    </row>
    <row r="9" spans="1:21" x14ac:dyDescent="0.25">
      <c r="T9">
        <v>28.2</v>
      </c>
      <c r="U9">
        <f>T9*10.764</f>
        <v>303.54479999999995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9:T9"/>
  <sheetViews>
    <sheetView zoomScaleNormal="100" workbookViewId="0">
      <selection activeCell="T10" sqref="T10"/>
    </sheetView>
  </sheetViews>
  <sheetFormatPr defaultRowHeight="15" x14ac:dyDescent="0.25"/>
  <sheetData>
    <row r="9" spans="19:20" x14ac:dyDescent="0.25">
      <c r="S9">
        <v>28.2</v>
      </c>
      <c r="T9">
        <f>S9*10.764</f>
        <v>303.54479999999995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2024-10-24T06:55:23Z</dcterms:modified>
</cp:coreProperties>
</file>