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Jagdish Khairnar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s="1"/>
  <c r="D38" i="1" s="1"/>
  <c r="C39" i="1" l="1"/>
  <c r="C40" i="1" s="1"/>
  <c r="C41" i="1" s="1"/>
  <c r="C42" i="1"/>
  <c r="D52" i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<sst xmlns="http://schemas.openxmlformats.org/spreadsheetml/2006/main" count="27" uniqueCount="24">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</sst>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23" activePane="bottomRight" state="frozen"/>
      <selection pane="topRight" activeCell="D1" sqref="D1"/>
      <selection pane="bottomLeft" activeCell="A6" sqref="A6"/>
      <selection pane="bottomRight" activeCell="K35" sqref="K35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30.03</v>
      </c>
      <c r="E2" s="4"/>
      <c r="F2" s="4"/>
      <c r="G2" s="23"/>
      <c r="H2" s="1"/>
    </row>
    <row r="3" spans="1:15" x14ac:dyDescent="0.3">
      <c r="B3" s="22" t="s">
        <v>10</v>
      </c>
      <c r="C3" s="25">
        <v>46000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1381380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38.25</v>
      </c>
      <c r="D7" s="35">
        <v>2011</v>
      </c>
      <c r="E7" s="35">
        <v>2024</v>
      </c>
      <c r="F7" s="35">
        <v>60</v>
      </c>
      <c r="G7" s="53">
        <v>21500</v>
      </c>
      <c r="H7" s="62">
        <v>13</v>
      </c>
      <c r="I7" s="63">
        <f>IF(H7&gt;=5,90*H7/F7,0)</f>
        <v>19.5</v>
      </c>
      <c r="J7" s="64">
        <f t="shared" ref="J7:J12" si="0">G7/100*I7</f>
        <v>4192.5</v>
      </c>
      <c r="K7" s="64">
        <f>ROUND((G7-J7),0)</f>
        <v>17308</v>
      </c>
      <c r="L7" s="64">
        <f>ROUND((K7*C7),0)</f>
        <v>662031</v>
      </c>
      <c r="M7" s="64">
        <f>ROUND((C7*G7),0)</f>
        <v>822375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662031</v>
      </c>
      <c r="M27" s="15">
        <f>SUM(M7:M26)</f>
        <v>822375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1381380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662031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2043411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1941240</v>
      </c>
      <c r="D38" s="30">
        <f>C38*0.9</f>
        <v>1747116</v>
      </c>
      <c r="E38" s="81"/>
      <c r="F38" s="28"/>
      <c r="G38" s="36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1634728.8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1634729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0.19999999995343387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1634729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478317.39749999996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4">
        <f>L27*0.85</f>
        <v>562726.35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H48" s="38"/>
      <c r="I48" s="27"/>
      <c r="J48" s="37"/>
      <c r="K48" s="27"/>
      <c r="L48" s="37"/>
      <c r="M48" s="39"/>
      <c r="N48" s="37"/>
    </row>
    <row r="49" spans="2:14" x14ac:dyDescent="0.3">
      <c r="D49" s="27">
        <v>15.15</v>
      </c>
      <c r="E49" s="27"/>
      <c r="F49" s="37"/>
      <c r="H49" s="37"/>
      <c r="I49" s="27"/>
      <c r="J49" s="37"/>
      <c r="K49" s="40"/>
      <c r="L49" s="37"/>
      <c r="M49" s="39"/>
      <c r="N49" s="37"/>
    </row>
    <row r="50" spans="2:14" x14ac:dyDescent="0.3">
      <c r="B50" s="83"/>
      <c r="D50" s="27">
        <v>6.5</v>
      </c>
      <c r="E50" s="78"/>
      <c r="F50" s="37"/>
      <c r="H50" s="37"/>
      <c r="I50" s="27"/>
      <c r="J50" s="37"/>
      <c r="K50" s="40"/>
      <c r="L50" s="37"/>
      <c r="M50" s="39"/>
      <c r="N50" s="37"/>
    </row>
    <row r="51" spans="2:14" x14ac:dyDescent="0.3">
      <c r="D51" s="30">
        <v>16.600000000000001</v>
      </c>
      <c r="E51" s="27"/>
      <c r="F51" s="27"/>
      <c r="I51" s="27"/>
      <c r="J51" s="37"/>
      <c r="K51" s="40"/>
      <c r="L51" s="37"/>
      <c r="M51" s="39"/>
      <c r="N51" s="37"/>
    </row>
    <row r="52" spans="2:14" x14ac:dyDescent="0.3">
      <c r="D52" s="66">
        <f ca="1">SUM(D49:D52)</f>
        <v>38.25</v>
      </c>
      <c r="E52" s="27"/>
      <c r="F52" s="2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2024-10-21T07:24:17Z</dcterms:modified>
</cp:coreProperties>
</file>