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56E7718-2F54-4600-97EC-897980DB944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8" i="1" l="1"/>
  <c r="I7" i="1"/>
  <c r="D33" i="1" l="1"/>
  <c r="O14" i="1" l="1"/>
  <c r="B22" i="1" l="1"/>
  <c r="C34" i="1" l="1"/>
  <c r="C33" i="1"/>
  <c r="B10" i="1"/>
  <c r="B11" i="1" s="1"/>
  <c r="B8" i="1"/>
  <c r="B6" i="1"/>
  <c r="B5" i="1"/>
  <c r="B14" i="1" s="1"/>
  <c r="B12" i="1" l="1"/>
  <c r="B13" i="1" s="1"/>
  <c r="B15" i="1" s="1"/>
  <c r="E34" i="1" l="1"/>
  <c r="E33" i="1"/>
  <c r="B17" i="1"/>
  <c r="B23" i="1" s="1"/>
  <c r="B19" i="1" l="1"/>
  <c r="B20" i="1" s="1"/>
  <c r="B21" i="1" l="1"/>
  <c r="I29" i="1"/>
  <c r="F29" i="1"/>
  <c r="G29" i="1" l="1"/>
  <c r="F30" i="1"/>
  <c r="G30" i="1"/>
  <c r="F31" i="1"/>
  <c r="G31" i="1"/>
  <c r="I30" i="1" l="1"/>
  <c r="H29" i="1" l="1"/>
  <c r="H30" i="1" l="1"/>
  <c r="H31" i="1"/>
  <c r="K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<sst xmlns="http://schemas.openxmlformats.org/spreadsheetml/2006/main" count="32" uniqueCount="30">
  <si>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</si>
  <si>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</si>
  <si>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</si>
  <si>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</si>
  <si>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</si>
  <si>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</si>
  <si>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</si>
  <si>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</si>
  <si>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</si>
  <si>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</si>
  <si>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</si>
  <si>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</si>
  <si>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</si>
  <si>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</si>
  <si>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</si>
  <si>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</si>
  <si>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</si>
  <si>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</si>
  <si>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</si>
  <si>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</si>
  <si>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</si>
  <si>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</si>
  <si>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</si>
  <si>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</si>
  <si>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</si>
  <si>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</si>
  <si>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Car Parking</t>
  </si>
  <si>
    <t>Total Value</t>
  </si>
  <si>
    <t>Flat No.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</si>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</sst>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4" fillId="2" borderId="1" xfId="0" applyFont="1" applyFill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14B6A-CFC7-424B-ACE8-4A075F46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46890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36</xdr:col>
      <xdr:colOff>1787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41DA6-6D58-49E3-AF4E-6832F2991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12803387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250E-BFB3-421D-88F0-A6E78907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 t="s">
        <v>28</v>
      </c>
      <c r="B2" s="24"/>
      <c r="C2" s="24"/>
      <c r="D2" s="22"/>
      <c r="E2" s="8"/>
      <c r="F2" s="48"/>
      <c r="I2" t="s">
        <v>13</v>
      </c>
    </row>
    <row r="3" spans="1:17" ht="16.5" x14ac:dyDescent="0.3">
      <c r="A3" s="16" t="s">
        <v>0</v>
      </c>
      <c r="B3" s="25">
        <v>26000</v>
      </c>
      <c r="C3" s="17"/>
      <c r="D3" s="17"/>
      <c r="E3" s="10"/>
      <c r="F3" s="10"/>
      <c r="I3">
        <v>2016</v>
      </c>
      <c r="J3" s="3">
        <v>2024</v>
      </c>
      <c r="K3" s="4">
        <f>J3-I3</f>
        <v>8</v>
      </c>
    </row>
    <row r="4" spans="1:17" ht="33" x14ac:dyDescent="0.3">
      <c r="A4" s="18" t="s">
        <v>1</v>
      </c>
      <c r="B4" s="25">
        <v>3000</v>
      </c>
      <c r="C4" s="17"/>
      <c r="D4" s="17"/>
      <c r="E4" s="10"/>
      <c r="F4" s="10"/>
      <c r="I4" s="35"/>
      <c r="J4" s="3"/>
      <c r="K4" s="4"/>
      <c r="L4" s="24"/>
    </row>
    <row r="5" spans="1:17" ht="16.5" x14ac:dyDescent="0.3">
      <c r="A5" s="16" t="s">
        <v>2</v>
      </c>
      <c r="B5" s="25">
        <f>B3-B4</f>
        <v>23000</v>
      </c>
      <c r="C5" s="17"/>
      <c r="D5" s="17"/>
      <c r="E5" s="10"/>
      <c r="F5" s="10"/>
      <c r="I5" s="36" t="s">
        <v>22</v>
      </c>
      <c r="J5" s="8" t="s">
        <v>23</v>
      </c>
      <c r="K5" s="1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/>
      <c r="D6" s="17"/>
      <c r="E6" s="10"/>
      <c r="F6" s="10"/>
      <c r="I6">
        <v>1099</v>
      </c>
      <c r="J6" s="3"/>
      <c r="K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 s="8"/>
      <c r="F7" s="8"/>
      <c r="I7">
        <f>7.34*10.764</f>
        <v>79.00775999999999</v>
      </c>
      <c r="J7" s="3"/>
      <c r="K7" s="5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E8" s="8"/>
      <c r="F8" s="8"/>
      <c r="I8">
        <f>SUM(I6:I7)</f>
        <v>1178.00776</v>
      </c>
      <c r="J8" s="29"/>
      <c r="K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 s="8"/>
      <c r="F9" s="8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44"/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3000</v>
      </c>
      <c r="C13" s="21"/>
      <c r="D13" s="21"/>
      <c r="E13" s="10"/>
      <c r="F13" s="10"/>
      <c r="K13" s="13"/>
      <c r="L13" s="28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23000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26000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1178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30628000</v>
      </c>
      <c r="C17" s="23"/>
      <c r="D17" s="50"/>
      <c r="E17" s="46"/>
      <c r="F17" s="46"/>
      <c r="I17" s="5"/>
      <c r="J17" s="32"/>
      <c r="K17" s="5"/>
      <c r="L17" s="6"/>
      <c r="N17" s="6"/>
    </row>
    <row r="18" spans="1:14" ht="16.5" x14ac:dyDescent="0.3">
      <c r="A18" s="34" t="s">
        <v>26</v>
      </c>
      <c r="B18" s="23">
        <v>1600000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27</v>
      </c>
      <c r="B19" s="37">
        <f>B18+B17</f>
        <v>32228000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24</v>
      </c>
      <c r="B20" s="37">
        <f>B19*0.9</f>
        <v>29005200</v>
      </c>
      <c r="C20" s="37"/>
      <c r="D20" s="43"/>
      <c r="E20" s="45"/>
      <c r="F20" s="45"/>
      <c r="I20" s="38"/>
      <c r="J20" s="39"/>
      <c r="K20" s="38"/>
      <c r="L20" s="40"/>
      <c r="N20" s="40"/>
    </row>
    <row r="21" spans="1:14" s="41" customFormat="1" ht="16.5" x14ac:dyDescent="0.3">
      <c r="A21" s="42" t="s">
        <v>25</v>
      </c>
      <c r="B21" s="37">
        <f>B19*0.8</f>
        <v>25782400</v>
      </c>
      <c r="C21" s="37"/>
      <c r="D21" s="43"/>
      <c r="E21" s="45"/>
      <c r="F21" s="45"/>
      <c r="I21" s="38"/>
      <c r="J21" s="39"/>
      <c r="K21" s="38"/>
      <c r="L21" s="40"/>
      <c r="N21" s="40"/>
    </row>
    <row r="22" spans="1:14" s="41" customFormat="1" ht="16.5" x14ac:dyDescent="0.3">
      <c r="A22" s="42" t="s">
        <v>12</v>
      </c>
      <c r="B22" s="37">
        <f>1296*B4</f>
        <v>3888000</v>
      </c>
      <c r="C22" s="43"/>
      <c r="D22" s="43"/>
      <c r="E22" s="45"/>
      <c r="F22" s="45"/>
      <c r="I22" s="40"/>
      <c r="J22" s="38"/>
    </row>
    <row r="23" spans="1:14" ht="16.5" x14ac:dyDescent="0.3">
      <c r="A23" s="22" t="s">
        <v>16</v>
      </c>
      <c r="B23" s="23">
        <f>B17*0.03/12</f>
        <v>76570</v>
      </c>
      <c r="C23" s="23"/>
      <c r="D23" s="50"/>
      <c r="E23" s="46"/>
      <c r="F23" s="46"/>
      <c r="I23" s="6"/>
      <c r="J23" s="5"/>
    </row>
    <row r="24" spans="1:14" x14ac:dyDescent="0.25">
      <c r="A24" s="30"/>
      <c r="B24" s="47">
        <v>90000</v>
      </c>
      <c r="C24" s="30"/>
      <c r="D24" s="30"/>
      <c r="E24" s="49"/>
      <c r="F24" s="6"/>
    </row>
    <row r="25" spans="1:14" x14ac:dyDescent="0.25">
      <c r="B25" s="12"/>
      <c r="I25" s="6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1099</v>
      </c>
      <c r="C29" s="8"/>
      <c r="D29" s="8"/>
      <c r="E29" s="8">
        <v>30700000</v>
      </c>
      <c r="F29" s="10">
        <f t="shared" ref="F29:F31" si="0">E29/B29</f>
        <v>27934.485896269336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ht="17.25" x14ac:dyDescent="0.3">
      <c r="B30" s="9">
        <v>930</v>
      </c>
      <c r="C30" s="8"/>
      <c r="D30" s="8"/>
      <c r="E30" s="8">
        <v>26000000</v>
      </c>
      <c r="F30" s="10">
        <f t="shared" si="0"/>
        <v>27956.989247311827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937</v>
      </c>
      <c r="C31" s="8"/>
      <c r="D31" s="8"/>
      <c r="E31" s="10">
        <v>25900000</v>
      </c>
      <c r="F31" s="10">
        <f t="shared" si="0"/>
        <v>27641.408751334046</v>
      </c>
      <c r="G31" s="10" t="e">
        <f t="shared" ref="G31" si="1">E31/C31</f>
        <v>#DIV/0!</v>
      </c>
      <c r="H31" s="10" t="e">
        <f>E31/#REF!</f>
        <v>#REF!</v>
      </c>
      <c r="I31" s="8"/>
    </row>
    <row r="32" spans="1:14" x14ac:dyDescent="0.25">
      <c r="B32" s="7" t="s">
        <v>29</v>
      </c>
    </row>
    <row r="33" spans="1:9" ht="15.75" x14ac:dyDescent="0.25">
      <c r="A33" s="51">
        <v>1396</v>
      </c>
      <c r="B33" s="52">
        <v>33307156</v>
      </c>
      <c r="C33" s="53">
        <f t="shared" ref="C33:C34" si="2">B33/A33</f>
        <v>23858.994269340976</v>
      </c>
      <c r="D33" s="53">
        <f>A33/10.764</f>
        <v>129.69156447417319</v>
      </c>
      <c r="E33" s="54">
        <f>B15/C33</f>
        <v>1.0897357913116328</v>
      </c>
      <c r="F33" s="53"/>
      <c r="G33" s="53"/>
      <c r="I33" s="6"/>
    </row>
    <row r="34" spans="1:9" ht="15.75" x14ac:dyDescent="0.25">
      <c r="A34" s="51">
        <v>930</v>
      </c>
      <c r="B34" s="52">
        <v>22223709</v>
      </c>
      <c r="C34" s="53">
        <f t="shared" si="2"/>
        <v>23896.461290322579</v>
      </c>
      <c r="D34" s="53"/>
      <c r="E34" s="54">
        <f>B15/C34</f>
        <v>1.0880272055398135</v>
      </c>
      <c r="F34" s="53"/>
      <c r="G34" s="53"/>
      <c r="I34" s="6"/>
    </row>
    <row r="35" spans="1:9" ht="15.75" x14ac:dyDescent="0.25">
      <c r="A35" s="27"/>
      <c r="I35" s="6"/>
    </row>
    <row r="36" spans="1:9" ht="15.75" x14ac:dyDescent="0.25">
      <c r="A36" s="27"/>
    </row>
    <row r="56" spans="3:5" x14ac:dyDescent="0.25">
      <c r="C56" s="6"/>
      <c r="D56" s="6"/>
      <c r="E5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L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2024-10-23T05:23:08Z</dcterms:modified>
</cp:coreProperties>
</file>