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Madam Cama Road Branch Mumbai\Shree Rajnish Ranjan\"/>
    </mc:Choice>
  </mc:AlternateContent>
  <xr:revisionPtr revIDLastSave="0" documentId="13_ncr:1_{85523576-E094-43A0-B296-19D8F6F954AE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2" i="4" l="1"/>
  <c r="G31" i="4"/>
  <c r="G29" i="4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<sst xmlns="http://schemas.openxmlformats.org/spreadsheetml/2006/main" count="130" uniqueCount="87">
  <si>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</si>
  <si>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</si>
  <si>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</si>
  <si>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</si>
  <si>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</si>
  <si>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</si>
  <si>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</si>
  <si>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</si>
  <si>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</si>
  <si>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</si>
  <si>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</si>
  <si>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</si>
  <si>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</si>
  <si>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</si>
  <si>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</si>
  <si>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</si>
  <si>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</si>
  <si>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</si>
  <si>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</si>
  <si>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</si>
  <si>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</si>
  <si>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</si>
  <si>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</si>
  <si>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</si>
  <si>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</si>
  <si>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</si>
  <si>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</si>
  <si>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</si>
  <si>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</si>
  <si>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</si>
  <si>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</si>
  <si>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</si>
  <si>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</si>
  <si>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</si>
  <si>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</si>
  <si>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</si>
  <si>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</si>
  <si>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</si>
  <si>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</si>
  <si>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</si>
  <si>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</si>
  <si>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</si>
  <si>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</si>
  <si>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</si>
  <si>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</si>
  <si>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</si>
  <si>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</si>
  <si>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</si>
  <si>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</si>
  <si>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</si>
  <si>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</si>
  <si>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</si>
  <si>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</si>
  <si>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</si>
  <si>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</si>
  <si>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</si>
  <si>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</si>
  <si>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</si>
  <si>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</si>
  <si>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</si>
  <si>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</si>
  <si>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</si>
  <si>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</si>
  <si>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</si>
  <si>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</si>
  <si>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</si>
  <si>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</si>
  <si>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</si>
  <si>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</si>
  <si>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</si>
  <si>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</si>
  <si>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</si>
  <si>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</si>
  <si>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</si>
  <si>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</si>
  <si>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</si>
  <si>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</si>
  <si>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</si>
  <si>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</si>
  <si>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</si>
  <si>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</si>
  <si>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</si>
  <si>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</si>
  <si>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</si>
  <si>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IGR-16.10.24</t>
  </si>
  <si>
    <t>IGR-11.10.24</t>
  </si>
  <si>
    <t>IGR-07.10.24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</si>
</sst>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BDDF5E2-2D7B-4E13-A87E-49F7B3D6F3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B3CA13-177F-4B00-A212-1EF2460C2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FB5FA6-B3E1-49A2-B523-39C4652EC6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9C8760-D8F6-4975-9DB6-DDAB84F0F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D6D52A-A979-49A2-96A8-887FCB7EA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89356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487034</xdr:colOff>
      <xdr:row>45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53D16B-596F-4346-A7AC-5B4BE6F36C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21434" cy="8745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O27" sqref="N27:O2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12000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9500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2500</v>
      </c>
      <c r="D13" s="22"/>
    </row>
    <row r="14" spans="1:5" x14ac:dyDescent="0.25">
      <c r="A14" s="15" t="s">
        <v>15</v>
      </c>
      <c r="B14" s="18"/>
      <c r="C14" s="19">
        <f>C5</f>
        <v>9500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12000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861</v>
      </c>
      <c r="D18" s="24"/>
    </row>
    <row r="19" spans="1:5" x14ac:dyDescent="0.25">
      <c r="A19" s="15" t="s">
        <v>73</v>
      </c>
      <c r="B19" s="6"/>
      <c r="C19" s="30">
        <f>C18*C16</f>
        <v>10332000</v>
      </c>
      <c r="D19" s="72"/>
      <c r="E19" s="65"/>
    </row>
    <row r="20" spans="1:5" x14ac:dyDescent="0.25">
      <c r="A20" s="15" t="s">
        <v>24</v>
      </c>
      <c r="C20" s="31">
        <f>C19*90%</f>
        <v>9298800</v>
      </c>
      <c r="D20" s="30"/>
      <c r="E20" s="65"/>
    </row>
    <row r="21" spans="1:5" x14ac:dyDescent="0.25">
      <c r="A21" s="15" t="s">
        <v>25</v>
      </c>
      <c r="C21" s="31">
        <f>C19*80%</f>
        <v>8265600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2152500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21525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5" sqref="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932.05475999999999</v>
      </c>
      <c r="C2" s="4">
        <f t="shared" ref="C2:C16" si="1">B2*1.2</f>
        <v>1118.4657119999999</v>
      </c>
      <c r="D2" s="4">
        <f t="shared" ref="D2:D16" si="2">C2*1.2</f>
        <v>1342.1588543999999</v>
      </c>
      <c r="E2" s="5">
        <f t="shared" ref="E2:E16" si="3">R2</f>
        <v>9500000</v>
      </c>
      <c r="F2" s="4">
        <f t="shared" ref="F2:F15" si="4">ROUND((E2/B2),0)</f>
        <v>10193</v>
      </c>
      <c r="G2" s="4">
        <f t="shared" ref="G2:G15" si="5">ROUND((E2/C2),0)</f>
        <v>8494</v>
      </c>
      <c r="H2" s="4">
        <f t="shared" ref="H2:H15" si="6">ROUND((E2/D2),0)</f>
        <v>7078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86.59*10.764</f>
        <v>932.05475999999999</v>
      </c>
      <c r="R2" s="2">
        <v>9500000</v>
      </c>
      <c r="S2" s="2" t="s">
        <v>84</v>
      </c>
    </row>
    <row r="3" spans="1:19" x14ac:dyDescent="0.25">
      <c r="A3" s="4">
        <v>2</v>
      </c>
      <c r="B3" s="4">
        <f t="shared" si="0"/>
        <v>1096</v>
      </c>
      <c r="C3" s="4">
        <f t="shared" si="1"/>
        <v>1315.2</v>
      </c>
      <c r="D3" s="4">
        <f t="shared" si="2"/>
        <v>1578.24</v>
      </c>
      <c r="E3" s="5">
        <f t="shared" si="3"/>
        <v>13042500</v>
      </c>
      <c r="F3" s="74">
        <f t="shared" si="4"/>
        <v>11900</v>
      </c>
      <c r="G3" s="74">
        <f t="shared" si="5"/>
        <v>9917</v>
      </c>
      <c r="H3" s="74">
        <f t="shared" si="6"/>
        <v>8264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1096</v>
      </c>
      <c r="R3" s="75">
        <v>13042500</v>
      </c>
      <c r="S3" s="75" t="s">
        <v>84</v>
      </c>
    </row>
    <row r="4" spans="1:19" x14ac:dyDescent="0.25">
      <c r="A4" s="4">
        <v>3</v>
      </c>
      <c r="B4" s="4">
        <f t="shared" si="0"/>
        <v>1112</v>
      </c>
      <c r="C4" s="4">
        <f t="shared" si="1"/>
        <v>1334.3999999999999</v>
      </c>
      <c r="D4" s="4">
        <f t="shared" si="2"/>
        <v>1601.2799999999997</v>
      </c>
      <c r="E4" s="5">
        <f t="shared" si="3"/>
        <v>11000000</v>
      </c>
      <c r="F4" s="4">
        <f t="shared" si="4"/>
        <v>9892</v>
      </c>
      <c r="G4" s="4">
        <f t="shared" si="5"/>
        <v>8243</v>
      </c>
      <c r="H4" s="4">
        <f t="shared" si="6"/>
        <v>6870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1112</v>
      </c>
      <c r="R4" s="2">
        <v>11000000</v>
      </c>
      <c r="S4" s="2" t="s">
        <v>85</v>
      </c>
    </row>
    <row r="5" spans="1:19" x14ac:dyDescent="0.25">
      <c r="A5" s="4">
        <v>4</v>
      </c>
      <c r="B5" s="4">
        <f t="shared" si="0"/>
        <v>878</v>
      </c>
      <c r="C5" s="4">
        <f t="shared" si="1"/>
        <v>1053.5999999999999</v>
      </c>
      <c r="D5" s="4">
        <f t="shared" si="2"/>
        <v>1264.32</v>
      </c>
      <c r="E5" s="5">
        <f t="shared" si="3"/>
        <v>9908000</v>
      </c>
      <c r="F5" s="74">
        <f t="shared" si="4"/>
        <v>11285</v>
      </c>
      <c r="G5" s="74">
        <f t="shared" si="5"/>
        <v>9404</v>
      </c>
      <c r="H5" s="74">
        <f t="shared" si="6"/>
        <v>7837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878</v>
      </c>
      <c r="R5" s="75">
        <v>9908000</v>
      </c>
      <c r="S5" s="75" t="s">
        <v>86</v>
      </c>
    </row>
    <row r="6" spans="1:19" x14ac:dyDescent="0.25">
      <c r="A6" s="4">
        <v>5</v>
      </c>
      <c r="B6" s="4">
        <f t="shared" si="0"/>
        <v>732</v>
      </c>
      <c r="C6" s="4">
        <f t="shared" si="1"/>
        <v>878.4</v>
      </c>
      <c r="D6" s="4">
        <f t="shared" si="2"/>
        <v>1054.08</v>
      </c>
      <c r="E6" s="5">
        <f t="shared" si="3"/>
        <v>10000000</v>
      </c>
      <c r="F6" s="74">
        <f t="shared" si="4"/>
        <v>13661</v>
      </c>
      <c r="G6" s="74">
        <f t="shared" si="5"/>
        <v>11384</v>
      </c>
      <c r="H6" s="74">
        <f t="shared" si="6"/>
        <v>9487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732</v>
      </c>
      <c r="R6" s="75">
        <v>10000000</v>
      </c>
      <c r="S6" s="2"/>
    </row>
    <row r="7" spans="1:19" x14ac:dyDescent="0.25">
      <c r="A7" s="4">
        <v>6</v>
      </c>
      <c r="B7" s="4">
        <f t="shared" si="0"/>
        <v>709</v>
      </c>
      <c r="C7" s="4">
        <f t="shared" si="1"/>
        <v>850.8</v>
      </c>
      <c r="D7" s="4">
        <f t="shared" si="2"/>
        <v>1020.9599999999999</v>
      </c>
      <c r="E7" s="5">
        <f t="shared" si="3"/>
        <v>8050000</v>
      </c>
      <c r="F7" s="74">
        <f t="shared" si="4"/>
        <v>11354</v>
      </c>
      <c r="G7" s="74">
        <f t="shared" si="5"/>
        <v>9462</v>
      </c>
      <c r="H7" s="74">
        <f t="shared" si="6"/>
        <v>7885</v>
      </c>
      <c r="I7" s="74">
        <f t="shared" si="7"/>
        <v>0</v>
      </c>
      <c r="J7" s="74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709</v>
      </c>
      <c r="R7" s="75">
        <v>8050000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ref="Q2:Q10" si="10">P8/1.2</f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/>
      <c r="F28" s="52" t="s">
        <v>83</v>
      </c>
      <c r="G28" s="52">
        <v>861</v>
      </c>
    </row>
    <row r="29" spans="1:19" s="10" customFormat="1" x14ac:dyDescent="0.25">
      <c r="C29" s="67" t="s">
        <v>1</v>
      </c>
      <c r="D29" s="67">
        <v>8700000</v>
      </c>
      <c r="F29" s="52" t="s">
        <v>71</v>
      </c>
      <c r="G29" s="52">
        <f>G28*1.1</f>
        <v>947.1</v>
      </c>
      <c r="H29" s="10">
        <f>G29/G28</f>
        <v>1.1000000000000001</v>
      </c>
    </row>
    <row r="30" spans="1:19" s="10" customFormat="1" x14ac:dyDescent="0.25">
      <c r="F30" s="52" t="s">
        <v>72</v>
      </c>
      <c r="G30" s="52">
        <v>11500</v>
      </c>
    </row>
    <row r="31" spans="1:19" s="10" customFormat="1" x14ac:dyDescent="0.25">
      <c r="C31" s="70"/>
      <c r="D31" s="70"/>
      <c r="F31" s="70" t="s">
        <v>73</v>
      </c>
      <c r="G31" s="70">
        <f>G28*G30</f>
        <v>9901500</v>
      </c>
      <c r="H31" s="10">
        <f>G31/D29</f>
        <v>1.1381034482758621</v>
      </c>
    </row>
    <row r="32" spans="1:19" s="10" customFormat="1" x14ac:dyDescent="0.25">
      <c r="C32" s="70"/>
      <c r="D32" s="70"/>
      <c r="F32" s="70" t="s">
        <v>24</v>
      </c>
      <c r="G32" s="70">
        <f>G31*90%</f>
        <v>8911350</v>
      </c>
    </row>
    <row r="33" spans="3:7" s="10" customFormat="1" x14ac:dyDescent="0.25">
      <c r="C33" s="70"/>
      <c r="D33" s="70"/>
      <c r="F33" s="70" t="s">
        <v>25</v>
      </c>
      <c r="G33" s="70">
        <f>G31*80%</f>
        <v>7921200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3"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2024-10-24T06:36:08Z</dcterms:modified>
</cp:coreProperties>
</file>