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PL PBB Fort\Vikram Jain\"/>
    </mc:Choice>
  </mc:AlternateContent>
  <xr:revisionPtr revIDLastSave="0" documentId="13_ncr:1_{56AB1D3F-A1B9-4526-A179-704230598B1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2" i="4" l="1"/>
  <c r="Q41" i="4"/>
  <c r="Q36" i="4"/>
  <c r="Q40" i="4"/>
  <c r="Q39" i="4"/>
  <c r="Q38" i="4"/>
  <c r="Q37" i="4"/>
  <c r="Q35" i="4"/>
  <c r="Q34" i="4"/>
  <c r="Q33" i="4"/>
  <c r="Q32" i="4"/>
  <c r="Q31" i="4"/>
  <c r="Q30" i="4"/>
  <c r="Q29" i="4"/>
  <c r="Q28" i="4"/>
  <c r="Q27" i="4"/>
  <c r="Q26" i="4"/>
  <c r="Q25" i="4"/>
  <c r="Q24" i="4"/>
  <c r="J19" i="4" l="1"/>
  <c r="P10" i="4"/>
  <c r="P9" i="4"/>
  <c r="Q10" i="4" l="1"/>
  <c r="P8" i="4"/>
  <c r="P7" i="4"/>
  <c r="P6" i="4"/>
  <c r="P5" i="4"/>
  <c r="P4" i="4"/>
  <c r="P3" i="4"/>
  <c r="P2" i="4"/>
  <c r="I19" i="4"/>
  <c r="H21" i="4" l="1"/>
  <c r="H23" i="4" l="1"/>
  <c r="I23" i="4" s="1"/>
  <c r="Q11" i="4"/>
  <c r="C13" i="4" l="1"/>
  <c r="C14" i="4"/>
  <c r="C15" i="4"/>
  <c r="P13" i="4" l="1"/>
  <c r="Q13" i="4" s="1"/>
  <c r="Q12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<sst xmlns="http://schemas.openxmlformats.org/spreadsheetml/2006/main" count="195" uniqueCount="32">
  <si>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</si>
  <si>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</si>
  <si>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</si>
  <si>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</si>
  <si>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</si>
  <si>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</si>
  <si>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</si>
  <si>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</si>
  <si>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</si>
  <si>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</si>
  <si>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</si>
  <si>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</si>
  <si>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</si>
  <si>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</si>
  <si>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fmv</t>
  </si>
  <si>
    <t>ca</t>
  </si>
  <si>
    <t>rate on ca</t>
  </si>
  <si>
    <t>22.02.24</t>
  </si>
  <si>
    <t>01.03.24</t>
  </si>
  <si>
    <t>32000 to 34000 on ca</t>
  </si>
  <si>
    <t>Flat no 23,2Floor,B-wing, Building no 2, Kalpataru Aura 2B,L B S Marg Ghatkopar west</t>
  </si>
  <si>
    <t>1 car parking</t>
  </si>
  <si>
    <t>parking</t>
  </si>
  <si>
    <t>19.07.24</t>
  </si>
  <si>
    <t>mca</t>
  </si>
  <si>
    <t>agreement  = 20.10.2024</t>
  </si>
  <si>
    <t>agrement - 3.11 cr.</t>
  </si>
  <si>
    <t>incl. parking</t>
  </si>
  <si>
    <t>vastukala</t>
  </si>
  <si>
    <t>vastukla</t>
  </si>
  <si>
    <t>vankar</t>
  </si>
  <si>
    <t>oc - 2009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</si>
</sst>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  <xf numFmtId="4" fontId="0" fillId="4" borderId="0" xfId="0" applyNumberFormat="1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47</xdr:row>
      <xdr:rowOff>172660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47D274-F39D-4059-B9B2-A15607654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68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325086</xdr:colOff>
      <xdr:row>47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2E3B49-E3C8-4BF8-BF0A-FD5EDF4B0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59486" cy="86975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363192</xdr:colOff>
      <xdr:row>47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9B7BA3-AE76-49A3-ACE2-3AA454C5F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97592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51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36F75D-9F79-40BF-8151-23FAAB6C0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3A643B-6B3E-4964-B79F-5200D1299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48</xdr:row>
      <xdr:rowOff>48835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205B25-C295-43C8-96EA-FD65A7985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4</xdr:row>
      <xdr:rowOff>104775</xdr:rowOff>
    </xdr:from>
    <xdr:to>
      <xdr:col>15</xdr:col>
      <xdr:colOff>182247</xdr:colOff>
      <xdr:row>49</xdr:row>
      <xdr:rowOff>182182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04975A-5971-4854-B9B5-2F7009C0C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866775"/>
          <a:ext cx="9116697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0</xdr:row>
      <xdr:rowOff>0</xdr:rowOff>
    </xdr:from>
    <xdr:to>
      <xdr:col>20</xdr:col>
      <xdr:colOff>553702</xdr:colOff>
      <xdr:row>44</xdr:row>
      <xdr:rowOff>163118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FCA969-8E3D-41D3-8990-8439F48B5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0"/>
          <a:ext cx="8973802" cy="8545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0FE01B-C241-4D46-B353-A10937C34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65F32A-3BDD-4D60-BB4E-949879EBC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54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365316-7244-419C-B21D-B03BD5747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153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zoomScaleNormal="100" workbookViewId="0">
      <selection activeCell="D20" sqref="D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856</v>
      </c>
      <c r="C2" s="4">
        <f>B2*1.1</f>
        <v>941.6</v>
      </c>
      <c r="D2" s="4">
        <f t="shared" ref="D2:D13" si="2">C2*1.2</f>
        <v>1129.92</v>
      </c>
      <c r="E2" s="5">
        <f t="shared" ref="E2:E13" si="3">R2</f>
        <v>28500000</v>
      </c>
      <c r="F2" s="10">
        <f t="shared" ref="F2:F13" si="4">ROUND((E2/B2),0)</f>
        <v>33294</v>
      </c>
      <c r="G2" s="10">
        <f t="shared" ref="G2:G13" si="5">ROUND((E2/C2),0)</f>
        <v>30268</v>
      </c>
      <c r="H2" s="10">
        <f t="shared" ref="H2:H13" si="6">ROUND((E2/D2),0)</f>
        <v>25223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9" si="8">O2/1.2</f>
        <v>0</v>
      </c>
      <c r="Q2">
        <v>856</v>
      </c>
      <c r="R2" s="2">
        <v>28500000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850</v>
      </c>
      <c r="C3" s="4">
        <f t="shared" ref="C3:C15" si="9">B3*1.1</f>
        <v>935.00000000000011</v>
      </c>
      <c r="D3" s="4">
        <f t="shared" si="2"/>
        <v>1122</v>
      </c>
      <c r="E3" s="5">
        <f t="shared" si="3"/>
        <v>27300000</v>
      </c>
      <c r="F3" s="10">
        <f t="shared" si="4"/>
        <v>32118</v>
      </c>
      <c r="G3" s="10">
        <f t="shared" si="5"/>
        <v>29198</v>
      </c>
      <c r="H3" s="10">
        <f t="shared" si="6"/>
        <v>24332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850</v>
      </c>
      <c r="R3" s="2">
        <v>27300000</v>
      </c>
      <c r="S3" s="8"/>
      <c r="T3" s="8"/>
    </row>
    <row r="4" spans="1:22" x14ac:dyDescent="0.25">
      <c r="A4" s="4">
        <f t="shared" si="0"/>
        <v>0</v>
      </c>
      <c r="B4" s="4">
        <f t="shared" si="1"/>
        <v>865</v>
      </c>
      <c r="C4" s="4">
        <f t="shared" si="9"/>
        <v>951.50000000000011</v>
      </c>
      <c r="D4" s="4">
        <f t="shared" si="2"/>
        <v>1141.8000000000002</v>
      </c>
      <c r="E4" s="15">
        <f t="shared" si="3"/>
        <v>29500000</v>
      </c>
      <c r="F4" s="10">
        <f t="shared" si="4"/>
        <v>34104</v>
      </c>
      <c r="G4" s="10">
        <f t="shared" si="5"/>
        <v>31004</v>
      </c>
      <c r="H4" s="10">
        <f t="shared" si="6"/>
        <v>25836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865</v>
      </c>
      <c r="R4" s="2">
        <v>29500000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865</v>
      </c>
      <c r="C5" s="4">
        <f t="shared" si="9"/>
        <v>951.50000000000011</v>
      </c>
      <c r="D5" s="4">
        <f t="shared" si="2"/>
        <v>1141.8000000000002</v>
      </c>
      <c r="E5" s="15">
        <f t="shared" si="3"/>
        <v>30000000</v>
      </c>
      <c r="F5" s="10">
        <f t="shared" si="4"/>
        <v>34682</v>
      </c>
      <c r="G5" s="10">
        <f t="shared" si="5"/>
        <v>31529</v>
      </c>
      <c r="H5" s="10">
        <f t="shared" si="6"/>
        <v>26274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865</v>
      </c>
      <c r="R5" s="2">
        <v>30000000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775</v>
      </c>
      <c r="C6" s="4">
        <f t="shared" si="9"/>
        <v>852.50000000000011</v>
      </c>
      <c r="D6" s="4">
        <f t="shared" si="2"/>
        <v>1023.0000000000001</v>
      </c>
      <c r="E6" s="15">
        <f t="shared" si="3"/>
        <v>29000000</v>
      </c>
      <c r="F6" s="16">
        <f t="shared" si="4"/>
        <v>37419</v>
      </c>
      <c r="G6" s="10">
        <f t="shared" si="5"/>
        <v>34018</v>
      </c>
      <c r="H6" s="10">
        <f t="shared" si="6"/>
        <v>28348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775</v>
      </c>
      <c r="R6" s="2">
        <v>29000000</v>
      </c>
      <c r="S6" s="8"/>
      <c r="T6" s="8"/>
      <c r="U6" t="s">
        <v>28</v>
      </c>
    </row>
    <row r="7" spans="1:22" x14ac:dyDescent="0.25">
      <c r="A7" s="4">
        <f t="shared" si="0"/>
        <v>0</v>
      </c>
      <c r="B7" s="4">
        <f t="shared" si="1"/>
        <v>850</v>
      </c>
      <c r="C7" s="4">
        <f t="shared" si="9"/>
        <v>935.00000000000011</v>
      </c>
      <c r="D7" s="4">
        <f t="shared" si="2"/>
        <v>1122</v>
      </c>
      <c r="E7" s="15">
        <f t="shared" si="3"/>
        <v>29500000</v>
      </c>
      <c r="F7" s="10">
        <f t="shared" si="4"/>
        <v>34706</v>
      </c>
      <c r="G7" s="10">
        <f t="shared" si="5"/>
        <v>31551</v>
      </c>
      <c r="H7" s="10">
        <f t="shared" si="6"/>
        <v>26292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850</v>
      </c>
      <c r="R7" s="2">
        <v>29500000</v>
      </c>
      <c r="S7" s="8"/>
      <c r="T7" s="8"/>
    </row>
    <row r="8" spans="1:22" x14ac:dyDescent="0.25">
      <c r="A8" s="4">
        <f t="shared" si="0"/>
        <v>0</v>
      </c>
      <c r="B8" s="4">
        <f t="shared" si="1"/>
        <v>775</v>
      </c>
      <c r="C8" s="4">
        <f t="shared" si="9"/>
        <v>852.50000000000011</v>
      </c>
      <c r="D8" s="4">
        <f t="shared" si="2"/>
        <v>1023.0000000000001</v>
      </c>
      <c r="E8" s="15">
        <f t="shared" si="3"/>
        <v>26500000</v>
      </c>
      <c r="F8" s="16">
        <f t="shared" si="4"/>
        <v>34194</v>
      </c>
      <c r="G8" s="10">
        <f t="shared" si="5"/>
        <v>31085</v>
      </c>
      <c r="H8" s="10">
        <f t="shared" si="6"/>
        <v>25904</v>
      </c>
      <c r="I8" s="10" t="e">
        <f>#REF!</f>
        <v>#REF!</v>
      </c>
      <c r="J8" s="4">
        <f t="shared" si="7"/>
        <v>7</v>
      </c>
      <c r="O8">
        <v>0</v>
      </c>
      <c r="P8">
        <f t="shared" si="8"/>
        <v>0</v>
      </c>
      <c r="Q8">
        <v>775</v>
      </c>
      <c r="R8" s="2">
        <v>26500000</v>
      </c>
      <c r="S8" s="8">
        <v>7</v>
      </c>
      <c r="T8" s="8" t="s">
        <v>17</v>
      </c>
      <c r="U8" t="s">
        <v>28</v>
      </c>
    </row>
    <row r="9" spans="1:22" x14ac:dyDescent="0.25">
      <c r="A9" s="4">
        <f t="shared" si="0"/>
        <v>0</v>
      </c>
      <c r="B9" s="4">
        <f t="shared" si="1"/>
        <v>723</v>
      </c>
      <c r="C9" s="4">
        <f t="shared" si="9"/>
        <v>795.30000000000007</v>
      </c>
      <c r="D9" s="4">
        <f t="shared" si="2"/>
        <v>954.36</v>
      </c>
      <c r="E9" s="15">
        <f t="shared" si="3"/>
        <v>26500000</v>
      </c>
      <c r="F9" s="10">
        <f t="shared" si="4"/>
        <v>36653</v>
      </c>
      <c r="G9" s="10">
        <f t="shared" si="5"/>
        <v>33321</v>
      </c>
      <c r="H9" s="10">
        <f t="shared" si="6"/>
        <v>27767</v>
      </c>
      <c r="I9" s="10" t="e">
        <f>#REF!</f>
        <v>#REF!</v>
      </c>
      <c r="J9" s="4">
        <f t="shared" si="7"/>
        <v>20</v>
      </c>
      <c r="O9">
        <v>0</v>
      </c>
      <c r="P9">
        <f t="shared" si="8"/>
        <v>0</v>
      </c>
      <c r="Q9">
        <v>723</v>
      </c>
      <c r="R9" s="17">
        <v>26500000</v>
      </c>
      <c r="S9" s="8">
        <v>20</v>
      </c>
      <c r="T9" s="8" t="s">
        <v>18</v>
      </c>
      <c r="U9" t="s">
        <v>28</v>
      </c>
      <c r="V9" s="18" t="s">
        <v>30</v>
      </c>
    </row>
    <row r="10" spans="1:22" x14ac:dyDescent="0.25">
      <c r="A10" s="4">
        <f t="shared" si="0"/>
        <v>0</v>
      </c>
      <c r="B10" s="4">
        <f t="shared" si="1"/>
        <v>725.22449999999992</v>
      </c>
      <c r="C10" s="4">
        <f t="shared" si="9"/>
        <v>797.74694999999997</v>
      </c>
      <c r="D10" s="4">
        <f t="shared" si="2"/>
        <v>957.29633999999987</v>
      </c>
      <c r="E10" s="15">
        <f t="shared" si="3"/>
        <v>28375000</v>
      </c>
      <c r="F10" s="10">
        <f t="shared" si="4"/>
        <v>39126</v>
      </c>
      <c r="G10" s="10">
        <f t="shared" si="5"/>
        <v>35569</v>
      </c>
      <c r="H10" s="10">
        <f t="shared" si="6"/>
        <v>29641</v>
      </c>
      <c r="I10" s="10" t="e">
        <f>#REF!</f>
        <v>#REF!</v>
      </c>
      <c r="J10" s="4">
        <f t="shared" si="7"/>
        <v>18</v>
      </c>
      <c r="O10">
        <v>0</v>
      </c>
      <c r="P10">
        <f>80.85*10.764</f>
        <v>870.26939999999991</v>
      </c>
      <c r="Q10">
        <f t="shared" ref="Q10" si="10">P10/1.2</f>
        <v>725.22449999999992</v>
      </c>
      <c r="R10" s="17">
        <v>28375000</v>
      </c>
      <c r="S10" s="8">
        <v>18</v>
      </c>
      <c r="T10" s="8" t="s">
        <v>23</v>
      </c>
      <c r="U10" s="18" t="s">
        <v>30</v>
      </c>
    </row>
    <row r="11" spans="1:22" x14ac:dyDescent="0.25">
      <c r="A11" s="4">
        <f t="shared" si="0"/>
        <v>0</v>
      </c>
      <c r="B11" s="4">
        <f t="shared" si="1"/>
        <v>695</v>
      </c>
      <c r="C11" s="4">
        <f t="shared" si="9"/>
        <v>764.50000000000011</v>
      </c>
      <c r="D11" s="4">
        <f t="shared" si="2"/>
        <v>917.40000000000009</v>
      </c>
      <c r="E11" s="15">
        <f t="shared" si="3"/>
        <v>32000000</v>
      </c>
      <c r="F11" s="10">
        <f t="shared" si="4"/>
        <v>46043</v>
      </c>
      <c r="G11" s="10">
        <f t="shared" si="5"/>
        <v>41857</v>
      </c>
      <c r="H11" s="10">
        <f t="shared" si="6"/>
        <v>34881</v>
      </c>
      <c r="I11" s="10" t="e">
        <f>#REF!</f>
        <v>#REF!</v>
      </c>
      <c r="J11" s="4">
        <f t="shared" si="7"/>
        <v>0</v>
      </c>
      <c r="O11">
        <v>0</v>
      </c>
      <c r="P11">
        <v>834</v>
      </c>
      <c r="Q11">
        <f t="shared" ref="Q11" si="11">P11/1.2</f>
        <v>695</v>
      </c>
      <c r="R11" s="17">
        <v>32000000</v>
      </c>
      <c r="S11" s="8"/>
      <c r="T11" s="8"/>
      <c r="U11" s="18" t="s">
        <v>30</v>
      </c>
    </row>
    <row r="12" spans="1:22" x14ac:dyDescent="0.25">
      <c r="A12" s="4">
        <f t="shared" si="0"/>
        <v>0</v>
      </c>
      <c r="B12" s="4">
        <f t="shared" si="1"/>
        <v>1000</v>
      </c>
      <c r="C12" s="4">
        <f t="shared" si="9"/>
        <v>1100</v>
      </c>
      <c r="D12" s="4">
        <f t="shared" si="2"/>
        <v>1320</v>
      </c>
      <c r="E12" s="15">
        <f t="shared" si="3"/>
        <v>37500000</v>
      </c>
      <c r="F12" s="16">
        <f t="shared" si="4"/>
        <v>37500</v>
      </c>
      <c r="G12" s="10">
        <f t="shared" si="5"/>
        <v>34091</v>
      </c>
      <c r="H12" s="10">
        <f t="shared" si="6"/>
        <v>28409</v>
      </c>
      <c r="I12" s="10" t="e">
        <f>#REF!</f>
        <v>#REF!</v>
      </c>
      <c r="J12" s="4">
        <f t="shared" si="7"/>
        <v>0</v>
      </c>
      <c r="O12">
        <v>0</v>
      </c>
      <c r="P12">
        <v>1200</v>
      </c>
      <c r="Q12">
        <f t="shared" ref="Q12:Q13" si="12">P12/1.2</f>
        <v>1000</v>
      </c>
      <c r="R12" s="2">
        <v>37500000</v>
      </c>
      <c r="S12" s="8"/>
      <c r="T12" s="8"/>
      <c r="U12" t="s">
        <v>29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si="12"/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1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6:24" x14ac:dyDescent="0.25">
      <c r="F17"/>
      <c r="G17" t="s">
        <v>20</v>
      </c>
    </row>
    <row r="18" spans="6:24" x14ac:dyDescent="0.25">
      <c r="G18" t="s">
        <v>15</v>
      </c>
      <c r="H18">
        <v>847</v>
      </c>
      <c r="I18" t="s">
        <v>21</v>
      </c>
    </row>
    <row r="19" spans="6:24" x14ac:dyDescent="0.25">
      <c r="G19" t="s">
        <v>13</v>
      </c>
      <c r="H19">
        <v>870</v>
      </c>
      <c r="I19">
        <f>80.86*10.764</f>
        <v>870.37703999999997</v>
      </c>
      <c r="J19">
        <f>H19/H18</f>
        <v>1.0271546635183</v>
      </c>
    </row>
    <row r="20" spans="6:24" x14ac:dyDescent="0.25">
      <c r="G20" t="s">
        <v>16</v>
      </c>
      <c r="H20">
        <v>35000</v>
      </c>
      <c r="I20" t="s">
        <v>27</v>
      </c>
    </row>
    <row r="21" spans="6:24" x14ac:dyDescent="0.25">
      <c r="G21" t="s">
        <v>14</v>
      </c>
      <c r="H21">
        <f>H20*H18</f>
        <v>29645000</v>
      </c>
    </row>
    <row r="22" spans="6:24" x14ac:dyDescent="0.25">
      <c r="G22" s="6" t="s">
        <v>22</v>
      </c>
      <c r="H22" s="6">
        <v>1200000</v>
      </c>
    </row>
    <row r="23" spans="6:24" x14ac:dyDescent="0.25">
      <c r="H23">
        <f>H22+H21</f>
        <v>30845000</v>
      </c>
      <c r="I23">
        <f>H23/847</f>
        <v>36416.765053128693</v>
      </c>
      <c r="O23" t="s">
        <v>24</v>
      </c>
    </row>
    <row r="24" spans="6:24" x14ac:dyDescent="0.25">
      <c r="O24">
        <v>11</v>
      </c>
      <c r="P24">
        <v>17.46</v>
      </c>
      <c r="Q24">
        <f>P24*O24</f>
        <v>192.06</v>
      </c>
    </row>
    <row r="25" spans="6:24" x14ac:dyDescent="0.25">
      <c r="O25">
        <v>8</v>
      </c>
      <c r="P25">
        <v>8.6</v>
      </c>
      <c r="Q25">
        <f t="shared" ref="Q25:Q40" si="22">P25*O25</f>
        <v>68.8</v>
      </c>
    </row>
    <row r="26" spans="6:24" x14ac:dyDescent="0.25">
      <c r="O26">
        <v>12.2</v>
      </c>
      <c r="P26">
        <v>7.28</v>
      </c>
      <c r="Q26">
        <f t="shared" si="22"/>
        <v>88.816000000000003</v>
      </c>
    </row>
    <row r="27" spans="6:24" x14ac:dyDescent="0.25">
      <c r="G27" t="s">
        <v>31</v>
      </c>
      <c r="O27">
        <v>14.52</v>
      </c>
      <c r="P27" s="11">
        <v>3.35</v>
      </c>
      <c r="Q27">
        <f t="shared" si="22"/>
        <v>48.642000000000003</v>
      </c>
      <c r="R27" s="13"/>
      <c r="T27" s="11"/>
      <c r="U27" s="11"/>
      <c r="V27" s="11"/>
      <c r="W27" s="11"/>
      <c r="X27" s="11"/>
    </row>
    <row r="28" spans="6:24" x14ac:dyDescent="0.25">
      <c r="O28">
        <v>11.81</v>
      </c>
      <c r="P28" s="11">
        <v>10</v>
      </c>
      <c r="Q28">
        <f t="shared" si="22"/>
        <v>118.10000000000001</v>
      </c>
      <c r="R28" s="14"/>
      <c r="T28" s="14"/>
      <c r="U28" s="14"/>
      <c r="V28" s="11"/>
      <c r="W28" s="11"/>
      <c r="X28" s="11"/>
    </row>
    <row r="29" spans="6:24" x14ac:dyDescent="0.25">
      <c r="G29" t="s">
        <v>19</v>
      </c>
      <c r="O29">
        <v>5.38</v>
      </c>
      <c r="P29" s="11">
        <v>4.76</v>
      </c>
      <c r="Q29">
        <f t="shared" si="22"/>
        <v>25.608799999999999</v>
      </c>
      <c r="R29" s="11"/>
      <c r="T29" s="11"/>
      <c r="U29" s="11"/>
      <c r="V29" s="11"/>
      <c r="W29" s="11"/>
      <c r="X29" s="11"/>
    </row>
    <row r="30" spans="6:24" x14ac:dyDescent="0.25">
      <c r="G30" t="s">
        <v>25</v>
      </c>
      <c r="O30">
        <v>3.81</v>
      </c>
      <c r="P30" s="11">
        <v>4.6399999999999997</v>
      </c>
      <c r="Q30">
        <f t="shared" si="22"/>
        <v>17.6784</v>
      </c>
      <c r="R30" s="11"/>
      <c r="T30" s="11"/>
      <c r="U30" s="11"/>
      <c r="V30" s="11"/>
      <c r="W30" s="11"/>
      <c r="X30" s="11"/>
    </row>
    <row r="31" spans="6:24" x14ac:dyDescent="0.25">
      <c r="G31" t="s">
        <v>26</v>
      </c>
      <c r="O31">
        <v>4.96</v>
      </c>
      <c r="P31" s="11">
        <v>4.5999999999999996</v>
      </c>
      <c r="Q31">
        <f t="shared" si="22"/>
        <v>22.815999999999999</v>
      </c>
      <c r="R31" s="12"/>
      <c r="T31" s="12"/>
      <c r="U31" s="12"/>
      <c r="V31" s="11"/>
      <c r="W31" s="11"/>
      <c r="X31" s="11"/>
    </row>
    <row r="32" spans="6:24" x14ac:dyDescent="0.25">
      <c r="O32">
        <v>9.15</v>
      </c>
      <c r="P32" s="11">
        <v>7.13</v>
      </c>
      <c r="Q32">
        <f t="shared" si="22"/>
        <v>65.239500000000007</v>
      </c>
      <c r="R32" s="11"/>
      <c r="T32" s="11"/>
      <c r="U32" s="11"/>
      <c r="V32" s="11"/>
      <c r="W32" s="11"/>
      <c r="X32" s="11"/>
    </row>
    <row r="33" spans="15:24" x14ac:dyDescent="0.25">
      <c r="O33">
        <v>12.7</v>
      </c>
      <c r="P33" s="11">
        <v>10.98</v>
      </c>
      <c r="Q33">
        <f t="shared" si="22"/>
        <v>139.446</v>
      </c>
      <c r="R33" s="11"/>
      <c r="T33" s="11"/>
      <c r="U33" s="11"/>
      <c r="V33" s="11"/>
      <c r="W33" s="11"/>
      <c r="X33" s="11"/>
    </row>
    <row r="34" spans="15:24" x14ac:dyDescent="0.25">
      <c r="O34">
        <v>5.27</v>
      </c>
      <c r="P34" s="11">
        <v>7.3</v>
      </c>
      <c r="Q34">
        <f t="shared" si="22"/>
        <v>38.470999999999997</v>
      </c>
      <c r="R34" s="11"/>
      <c r="T34" s="11"/>
      <c r="U34" s="11"/>
      <c r="V34" s="11"/>
      <c r="W34" s="11"/>
      <c r="X34" s="11"/>
    </row>
    <row r="35" spans="15:24" x14ac:dyDescent="0.25">
      <c r="O35">
        <v>3.83</v>
      </c>
      <c r="P35" s="11">
        <v>3.51</v>
      </c>
      <c r="Q35">
        <f t="shared" si="22"/>
        <v>13.443299999999999</v>
      </c>
      <c r="R35" s="11"/>
      <c r="S35" s="6"/>
      <c r="T35" s="11"/>
      <c r="U35" s="11"/>
      <c r="V35" s="11"/>
      <c r="W35" s="11"/>
      <c r="X35" s="11"/>
    </row>
    <row r="36" spans="15:24" x14ac:dyDescent="0.25">
      <c r="P36" s="11"/>
      <c r="Q36" s="6">
        <f>SUM(Q24:Q35)</f>
        <v>839.12100000000009</v>
      </c>
      <c r="R36" s="11"/>
      <c r="S36" s="6"/>
      <c r="T36" s="11"/>
      <c r="U36" s="11"/>
      <c r="V36" s="11"/>
      <c r="W36" s="11"/>
      <c r="X36" s="11"/>
    </row>
    <row r="37" spans="15:24" x14ac:dyDescent="0.25">
      <c r="P37" s="11"/>
      <c r="Q37">
        <f t="shared" si="22"/>
        <v>0</v>
      </c>
      <c r="R37" s="11"/>
    </row>
    <row r="38" spans="15:24" x14ac:dyDescent="0.25">
      <c r="O38">
        <v>12</v>
      </c>
      <c r="P38" s="11">
        <v>3</v>
      </c>
      <c r="Q38">
        <f t="shared" si="22"/>
        <v>36</v>
      </c>
      <c r="R38" s="11"/>
      <c r="T38" s="6"/>
    </row>
    <row r="39" spans="15:24" x14ac:dyDescent="0.25">
      <c r="O39">
        <v>5</v>
      </c>
      <c r="P39" s="11">
        <v>3</v>
      </c>
      <c r="Q39">
        <f t="shared" si="22"/>
        <v>15</v>
      </c>
      <c r="R39" s="11"/>
      <c r="S39" s="6"/>
    </row>
    <row r="40" spans="15:24" x14ac:dyDescent="0.25">
      <c r="O40">
        <v>7</v>
      </c>
      <c r="P40" s="11">
        <v>3</v>
      </c>
      <c r="Q40">
        <f t="shared" si="22"/>
        <v>21</v>
      </c>
    </row>
    <row r="41" spans="15:24" x14ac:dyDescent="0.25">
      <c r="Q41" s="6">
        <f>SUM(Q37:Q40)</f>
        <v>72</v>
      </c>
    </row>
    <row r="42" spans="15:24" x14ac:dyDescent="0.25">
      <c r="Q42" s="6">
        <f>Q41+Q36</f>
        <v>911.12100000000009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7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F44" sqref="F4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O38" sqref="O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2024-10-26T07:54:47Z</dcterms:modified>
</cp:coreProperties>
</file>