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HLST Belapur Branch\ARIHANT AARADHYA PHASE II\"/>
    </mc:Choice>
  </mc:AlternateContent>
  <xr:revisionPtr revIDLastSave="0" documentId="13_ncr:1_{C9930B5A-9512-45EA-BC02-226CDDC49F15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QUERIDA" sheetId="87" r:id="rId1"/>
    <sheet name="Osane1" sheetId="115" r:id="rId2"/>
    <sheet name="PATRACIA" sheetId="113" r:id="rId3"/>
    <sheet name="NALDO" sheetId="114" r:id="rId4"/>
    <sheet name="Total" sheetId="107" r:id="rId5"/>
    <sheet name="RERA" sheetId="85" r:id="rId6"/>
    <sheet name="Typical" sheetId="111" r:id="rId7"/>
    <sheet name="IGR" sheetId="97" r:id="rId8"/>
    <sheet name="RR" sheetId="98" r:id="rId9"/>
  </sheets>
  <definedNames>
    <definedName name="_xlnm._FilterDatabase" localSheetId="3" hidden="1">NALDO!#REF!</definedName>
    <definedName name="_xlnm._FilterDatabase" localSheetId="1" hidden="1">Osane1!#REF!</definedName>
    <definedName name="_xlnm._FilterDatabase" localSheetId="2" hidden="1">PATRACIA!#REF!</definedName>
    <definedName name="_xlnm._FilterDatabase" localSheetId="0" hidden="1">QUERIDA!#REF!</definedName>
  </definedNames>
  <calcPr calcId="191029"/>
</workbook>
</file>

<file path=xl/calcChain.xml><?xml version="1.0" encoding="utf-8"?>
<calcChain xmlns="http://schemas.openxmlformats.org/spreadsheetml/2006/main">
  <c r="K6" i="107" l="1"/>
  <c r="K3" i="107"/>
  <c r="K4" i="107"/>
  <c r="K5" i="107"/>
  <c r="K2" i="107"/>
  <c r="I6" i="107"/>
  <c r="I5" i="107"/>
  <c r="I4" i="107"/>
  <c r="I3" i="107"/>
  <c r="I2" i="107"/>
  <c r="G5" i="107"/>
  <c r="F5" i="107"/>
  <c r="E5" i="107"/>
  <c r="D5" i="107"/>
  <c r="G4" i="107"/>
  <c r="F4" i="107"/>
  <c r="E4" i="107"/>
  <c r="D4" i="107"/>
  <c r="G3" i="107"/>
  <c r="F3" i="107"/>
  <c r="E3" i="107"/>
  <c r="D3" i="107"/>
  <c r="G2" i="107"/>
  <c r="F2" i="107"/>
  <c r="E2" i="107"/>
  <c r="D2" i="107"/>
  <c r="I6" i="114"/>
  <c r="I7" i="114" s="1"/>
  <c r="I42" i="113"/>
  <c r="I43" i="113" s="1"/>
  <c r="I81" i="115"/>
  <c r="I42" i="115"/>
  <c r="I81" i="87"/>
  <c r="I42" i="87"/>
  <c r="J3" i="114"/>
  <c r="J4" i="114"/>
  <c r="J5" i="114"/>
  <c r="J6" i="114"/>
  <c r="J2" i="114"/>
  <c r="H3" i="114"/>
  <c r="H4" i="114"/>
  <c r="H5" i="114"/>
  <c r="H6" i="114"/>
  <c r="H84" i="114" s="1"/>
  <c r="H7" i="114"/>
  <c r="H8" i="114"/>
  <c r="H9" i="114"/>
  <c r="H10" i="114"/>
  <c r="H11" i="114"/>
  <c r="H12" i="114"/>
  <c r="H13" i="114"/>
  <c r="H14" i="114"/>
  <c r="H15" i="114"/>
  <c r="H16" i="114"/>
  <c r="H17" i="114"/>
  <c r="H18" i="114"/>
  <c r="H19" i="114"/>
  <c r="H20" i="114"/>
  <c r="H21" i="114"/>
  <c r="H22" i="114"/>
  <c r="H23" i="114"/>
  <c r="H24" i="114"/>
  <c r="H25" i="114"/>
  <c r="H26" i="114"/>
  <c r="H27" i="114"/>
  <c r="H28" i="114"/>
  <c r="H29" i="114"/>
  <c r="H30" i="114"/>
  <c r="H31" i="114"/>
  <c r="H32" i="114"/>
  <c r="H33" i="114"/>
  <c r="H34" i="114"/>
  <c r="H35" i="114"/>
  <c r="H36" i="114"/>
  <c r="H37" i="114"/>
  <c r="H38" i="114"/>
  <c r="H39" i="114"/>
  <c r="H40" i="114"/>
  <c r="H41" i="114"/>
  <c r="H42" i="114"/>
  <c r="H43" i="114"/>
  <c r="H44" i="114"/>
  <c r="H45" i="114"/>
  <c r="H46" i="114"/>
  <c r="H47" i="114"/>
  <c r="H48" i="114"/>
  <c r="H49" i="114"/>
  <c r="H50" i="114"/>
  <c r="H51" i="114"/>
  <c r="H52" i="114"/>
  <c r="H53" i="114"/>
  <c r="H54" i="114"/>
  <c r="H55" i="114"/>
  <c r="H56" i="114"/>
  <c r="H57" i="114"/>
  <c r="H58" i="114"/>
  <c r="H59" i="114"/>
  <c r="H60" i="114"/>
  <c r="H61" i="114"/>
  <c r="H62" i="114"/>
  <c r="H63" i="114"/>
  <c r="H64" i="114"/>
  <c r="H65" i="114"/>
  <c r="H66" i="114"/>
  <c r="H67" i="114"/>
  <c r="H68" i="114"/>
  <c r="H69" i="114"/>
  <c r="H70" i="114"/>
  <c r="H71" i="114"/>
  <c r="H72" i="114"/>
  <c r="H73" i="114"/>
  <c r="H74" i="114"/>
  <c r="H75" i="114"/>
  <c r="H76" i="114"/>
  <c r="H77" i="114"/>
  <c r="H78" i="114"/>
  <c r="H79" i="114"/>
  <c r="H80" i="114"/>
  <c r="H81" i="114"/>
  <c r="H82" i="114"/>
  <c r="H83" i="114"/>
  <c r="H2" i="114"/>
  <c r="E84" i="114"/>
  <c r="F84" i="114"/>
  <c r="G84" i="114"/>
  <c r="G3" i="114"/>
  <c r="G4" i="114"/>
  <c r="G5" i="114"/>
  <c r="G6" i="114"/>
  <c r="G7" i="114"/>
  <c r="G8" i="114"/>
  <c r="G9" i="114"/>
  <c r="G10" i="114"/>
  <c r="G11" i="114"/>
  <c r="G12" i="114"/>
  <c r="G13" i="114"/>
  <c r="G14" i="114"/>
  <c r="G15" i="114"/>
  <c r="G16" i="114"/>
  <c r="G17" i="114"/>
  <c r="G18" i="114"/>
  <c r="G19" i="114"/>
  <c r="G20" i="114"/>
  <c r="G21" i="114"/>
  <c r="G22" i="114"/>
  <c r="G23" i="114"/>
  <c r="G24" i="114"/>
  <c r="G25" i="114"/>
  <c r="G26" i="114"/>
  <c r="G27" i="114"/>
  <c r="G28" i="114"/>
  <c r="G29" i="114"/>
  <c r="G30" i="114"/>
  <c r="G31" i="114"/>
  <c r="G32" i="114"/>
  <c r="G33" i="114"/>
  <c r="G34" i="114"/>
  <c r="G35" i="114"/>
  <c r="G36" i="114"/>
  <c r="G37" i="114"/>
  <c r="G38" i="114"/>
  <c r="G39" i="114"/>
  <c r="G40" i="114"/>
  <c r="G41" i="114"/>
  <c r="G42" i="114"/>
  <c r="G43" i="114"/>
  <c r="G44" i="114"/>
  <c r="G45" i="114"/>
  <c r="G46" i="114"/>
  <c r="G47" i="114"/>
  <c r="G48" i="114"/>
  <c r="G49" i="114"/>
  <c r="G50" i="114"/>
  <c r="G51" i="114"/>
  <c r="G52" i="114"/>
  <c r="G53" i="114"/>
  <c r="G54" i="114"/>
  <c r="G55" i="114"/>
  <c r="G56" i="114"/>
  <c r="G57" i="114"/>
  <c r="G58" i="114"/>
  <c r="G59" i="114"/>
  <c r="G60" i="114"/>
  <c r="G61" i="114"/>
  <c r="G62" i="114"/>
  <c r="G63" i="114"/>
  <c r="G64" i="114"/>
  <c r="G65" i="114"/>
  <c r="G66" i="114"/>
  <c r="G67" i="114"/>
  <c r="G68" i="114"/>
  <c r="G69" i="114"/>
  <c r="G70" i="114"/>
  <c r="G71" i="114"/>
  <c r="G72" i="114"/>
  <c r="G73" i="114"/>
  <c r="G74" i="114"/>
  <c r="G75" i="114"/>
  <c r="G76" i="114"/>
  <c r="G77" i="114"/>
  <c r="G78" i="114"/>
  <c r="G79" i="114"/>
  <c r="G80" i="114"/>
  <c r="G81" i="114"/>
  <c r="G82" i="114"/>
  <c r="G83" i="114"/>
  <c r="G2" i="114"/>
  <c r="J3" i="113"/>
  <c r="J4" i="113"/>
  <c r="J5" i="113"/>
  <c r="J6" i="113"/>
  <c r="J7" i="113"/>
  <c r="J8" i="113"/>
  <c r="J9" i="113"/>
  <c r="J10" i="113"/>
  <c r="J11" i="113"/>
  <c r="J12" i="113"/>
  <c r="J13" i="113"/>
  <c r="J14" i="113"/>
  <c r="J15" i="113"/>
  <c r="J16" i="113"/>
  <c r="J17" i="113"/>
  <c r="J18" i="113"/>
  <c r="J19" i="113"/>
  <c r="J20" i="113"/>
  <c r="J21" i="113"/>
  <c r="J22" i="113"/>
  <c r="J23" i="113"/>
  <c r="J24" i="113"/>
  <c r="J25" i="113"/>
  <c r="J26" i="113"/>
  <c r="J27" i="113"/>
  <c r="J28" i="113"/>
  <c r="J29" i="113"/>
  <c r="J30" i="113"/>
  <c r="J31" i="113"/>
  <c r="J32" i="113"/>
  <c r="J33" i="113"/>
  <c r="J34" i="113"/>
  <c r="J35" i="113"/>
  <c r="J36" i="113"/>
  <c r="J37" i="113"/>
  <c r="J38" i="113"/>
  <c r="J39" i="113"/>
  <c r="J40" i="113"/>
  <c r="J41" i="113"/>
  <c r="J42" i="113"/>
  <c r="J2" i="113"/>
  <c r="H3" i="113"/>
  <c r="H4" i="113"/>
  <c r="H5" i="113"/>
  <c r="H6" i="113"/>
  <c r="H7" i="113"/>
  <c r="H8" i="113"/>
  <c r="H9" i="113"/>
  <c r="H10" i="113"/>
  <c r="H11" i="113"/>
  <c r="H12" i="113"/>
  <c r="H13" i="113"/>
  <c r="H14" i="113"/>
  <c r="H15" i="113"/>
  <c r="H16" i="113"/>
  <c r="H17" i="113"/>
  <c r="H18" i="113"/>
  <c r="H19" i="113"/>
  <c r="H20" i="113"/>
  <c r="H21" i="113"/>
  <c r="H22" i="113"/>
  <c r="H23" i="113"/>
  <c r="H24" i="113"/>
  <c r="H25" i="113"/>
  <c r="H26" i="113"/>
  <c r="H27" i="113"/>
  <c r="H28" i="113"/>
  <c r="H29" i="113"/>
  <c r="H30" i="113"/>
  <c r="H31" i="113"/>
  <c r="H32" i="113"/>
  <c r="H33" i="113"/>
  <c r="H34" i="113"/>
  <c r="H35" i="113"/>
  <c r="H36" i="113"/>
  <c r="H37" i="113"/>
  <c r="H38" i="113"/>
  <c r="H39" i="113"/>
  <c r="H40" i="113"/>
  <c r="H41" i="113"/>
  <c r="H42" i="113"/>
  <c r="H43" i="113"/>
  <c r="H44" i="113"/>
  <c r="H45" i="113"/>
  <c r="H46" i="113"/>
  <c r="H47" i="113"/>
  <c r="H48" i="113"/>
  <c r="H49" i="113"/>
  <c r="H50" i="113"/>
  <c r="H51" i="113"/>
  <c r="H52" i="113"/>
  <c r="H53" i="113"/>
  <c r="H54" i="113"/>
  <c r="H55" i="113"/>
  <c r="H56" i="113"/>
  <c r="H57" i="113"/>
  <c r="H58" i="113"/>
  <c r="H59" i="113"/>
  <c r="H60" i="113"/>
  <c r="H61" i="113"/>
  <c r="H62" i="113"/>
  <c r="H63" i="113"/>
  <c r="H64" i="113"/>
  <c r="H65" i="113"/>
  <c r="H66" i="113"/>
  <c r="H67" i="113"/>
  <c r="H68" i="113"/>
  <c r="H69" i="113"/>
  <c r="H70" i="113"/>
  <c r="H71" i="113"/>
  <c r="H72" i="113"/>
  <c r="H73" i="113"/>
  <c r="H74" i="113"/>
  <c r="H75" i="113"/>
  <c r="H76" i="113"/>
  <c r="H77" i="113"/>
  <c r="H78" i="113"/>
  <c r="H79" i="113"/>
  <c r="H80" i="113"/>
  <c r="H81" i="113"/>
  <c r="H82" i="113"/>
  <c r="H83" i="113"/>
  <c r="H84" i="113"/>
  <c r="H85" i="113"/>
  <c r="H86" i="113"/>
  <c r="H87" i="113"/>
  <c r="H88" i="113"/>
  <c r="H89" i="113"/>
  <c r="H90" i="113"/>
  <c r="H91" i="113"/>
  <c r="H92" i="113"/>
  <c r="H93" i="113"/>
  <c r="H94" i="113"/>
  <c r="H95" i="113"/>
  <c r="H96" i="113"/>
  <c r="H97" i="113"/>
  <c r="H98" i="113"/>
  <c r="H99" i="113"/>
  <c r="H100" i="113"/>
  <c r="H101" i="113"/>
  <c r="H102" i="113"/>
  <c r="H103" i="113"/>
  <c r="H104" i="113"/>
  <c r="H105" i="113"/>
  <c r="H106" i="113"/>
  <c r="H107" i="113"/>
  <c r="H108" i="113"/>
  <c r="H109" i="113"/>
  <c r="H110" i="113"/>
  <c r="H111" i="113"/>
  <c r="E112" i="113"/>
  <c r="F112" i="113"/>
  <c r="G112" i="113"/>
  <c r="G3" i="113"/>
  <c r="G4" i="113"/>
  <c r="G5" i="113"/>
  <c r="G6" i="113"/>
  <c r="G7" i="113"/>
  <c r="G8" i="113"/>
  <c r="G9" i="113"/>
  <c r="G10" i="113"/>
  <c r="G11" i="113"/>
  <c r="G12" i="113"/>
  <c r="G13" i="113"/>
  <c r="G14" i="113"/>
  <c r="G15" i="113"/>
  <c r="G16" i="113"/>
  <c r="G17" i="113"/>
  <c r="G18" i="113"/>
  <c r="G19" i="113"/>
  <c r="G20" i="113"/>
  <c r="G21" i="113"/>
  <c r="G22" i="113"/>
  <c r="G23" i="113"/>
  <c r="G24" i="113"/>
  <c r="G25" i="113"/>
  <c r="G26" i="113"/>
  <c r="G27" i="113"/>
  <c r="G28" i="113"/>
  <c r="G29" i="113"/>
  <c r="G30" i="113"/>
  <c r="G31" i="113"/>
  <c r="G32" i="113"/>
  <c r="G33" i="113"/>
  <c r="G34" i="113"/>
  <c r="G35" i="113"/>
  <c r="G36" i="113"/>
  <c r="G37" i="113"/>
  <c r="G38" i="113"/>
  <c r="G39" i="113"/>
  <c r="G40" i="113"/>
  <c r="G41" i="113"/>
  <c r="G42" i="113"/>
  <c r="G43" i="113"/>
  <c r="G44" i="113"/>
  <c r="G45" i="113"/>
  <c r="G46" i="113"/>
  <c r="G47" i="113"/>
  <c r="G48" i="113"/>
  <c r="G49" i="113"/>
  <c r="G50" i="113"/>
  <c r="G51" i="113"/>
  <c r="G52" i="113"/>
  <c r="G53" i="113"/>
  <c r="G54" i="113"/>
  <c r="G55" i="113"/>
  <c r="G56" i="113"/>
  <c r="G57" i="113"/>
  <c r="G58" i="113"/>
  <c r="G59" i="113"/>
  <c r="G60" i="113"/>
  <c r="G61" i="113"/>
  <c r="G62" i="113"/>
  <c r="G63" i="113"/>
  <c r="G64" i="113"/>
  <c r="G65" i="113"/>
  <c r="G66" i="113"/>
  <c r="G67" i="113"/>
  <c r="G68" i="113"/>
  <c r="G69" i="113"/>
  <c r="G70" i="113"/>
  <c r="G71" i="113"/>
  <c r="G72" i="113"/>
  <c r="G73" i="113"/>
  <c r="G74" i="113"/>
  <c r="G75" i="113"/>
  <c r="G76" i="113"/>
  <c r="G77" i="113"/>
  <c r="G78" i="113"/>
  <c r="G79" i="113"/>
  <c r="G80" i="113"/>
  <c r="G81" i="113"/>
  <c r="G82" i="113"/>
  <c r="G83" i="113"/>
  <c r="G84" i="113"/>
  <c r="G85" i="113"/>
  <c r="G86" i="113"/>
  <c r="G87" i="113"/>
  <c r="G88" i="113"/>
  <c r="G89" i="113"/>
  <c r="G90" i="113"/>
  <c r="G91" i="113"/>
  <c r="G92" i="113"/>
  <c r="G93" i="113"/>
  <c r="G94" i="113"/>
  <c r="G95" i="113"/>
  <c r="G96" i="113"/>
  <c r="G97" i="113"/>
  <c r="G98" i="113"/>
  <c r="G99" i="113"/>
  <c r="G100" i="113"/>
  <c r="G101" i="113"/>
  <c r="G102" i="113"/>
  <c r="G103" i="113"/>
  <c r="G104" i="113"/>
  <c r="G105" i="113"/>
  <c r="G106" i="113"/>
  <c r="G107" i="113"/>
  <c r="G108" i="113"/>
  <c r="G109" i="113"/>
  <c r="G110" i="113"/>
  <c r="G111" i="113"/>
  <c r="H2" i="113"/>
  <c r="G2" i="113"/>
  <c r="F112" i="115"/>
  <c r="E112" i="115"/>
  <c r="G111" i="115"/>
  <c r="H111" i="115" s="1"/>
  <c r="M111" i="115" s="1"/>
  <c r="H110" i="115"/>
  <c r="M110" i="115" s="1"/>
  <c r="G110" i="115"/>
  <c r="H109" i="115"/>
  <c r="M109" i="115" s="1"/>
  <c r="G109" i="115"/>
  <c r="G108" i="115"/>
  <c r="G107" i="115"/>
  <c r="H107" i="115" s="1"/>
  <c r="M107" i="115" s="1"/>
  <c r="H106" i="115"/>
  <c r="M106" i="115" s="1"/>
  <c r="G106" i="115"/>
  <c r="H105" i="115"/>
  <c r="M105" i="115" s="1"/>
  <c r="G105" i="115"/>
  <c r="G104" i="115"/>
  <c r="G103" i="115"/>
  <c r="H103" i="115" s="1"/>
  <c r="M103" i="115" s="1"/>
  <c r="H102" i="115"/>
  <c r="M102" i="115" s="1"/>
  <c r="G102" i="115"/>
  <c r="H101" i="115"/>
  <c r="M101" i="115" s="1"/>
  <c r="G101" i="115"/>
  <c r="G100" i="115"/>
  <c r="G99" i="115"/>
  <c r="H99" i="115" s="1"/>
  <c r="M99" i="115" s="1"/>
  <c r="H98" i="115"/>
  <c r="M98" i="115" s="1"/>
  <c r="G98" i="115"/>
  <c r="H97" i="115"/>
  <c r="M97" i="115" s="1"/>
  <c r="G97" i="115"/>
  <c r="G96" i="115"/>
  <c r="G95" i="115"/>
  <c r="H95" i="115" s="1"/>
  <c r="M95" i="115" s="1"/>
  <c r="H94" i="115"/>
  <c r="M94" i="115" s="1"/>
  <c r="G94" i="115"/>
  <c r="H93" i="115"/>
  <c r="M93" i="115" s="1"/>
  <c r="G93" i="115"/>
  <c r="G92" i="115"/>
  <c r="G91" i="115"/>
  <c r="H91" i="115" s="1"/>
  <c r="M91" i="115" s="1"/>
  <c r="H90" i="115"/>
  <c r="M90" i="115" s="1"/>
  <c r="G90" i="115"/>
  <c r="H89" i="115"/>
  <c r="M89" i="115" s="1"/>
  <c r="G89" i="115"/>
  <c r="G88" i="115"/>
  <c r="G87" i="115"/>
  <c r="H87" i="115" s="1"/>
  <c r="M87" i="115" s="1"/>
  <c r="H86" i="115"/>
  <c r="M86" i="115" s="1"/>
  <c r="G86" i="115"/>
  <c r="H85" i="115"/>
  <c r="M85" i="115" s="1"/>
  <c r="G85" i="115"/>
  <c r="G84" i="115"/>
  <c r="G83" i="115"/>
  <c r="H83" i="115" s="1"/>
  <c r="M83" i="115" s="1"/>
  <c r="H82" i="115"/>
  <c r="M82" i="115" s="1"/>
  <c r="G82" i="115"/>
  <c r="H81" i="115"/>
  <c r="M81" i="115" s="1"/>
  <c r="G81" i="115"/>
  <c r="G80" i="115"/>
  <c r="G79" i="115"/>
  <c r="H79" i="115" s="1"/>
  <c r="M79" i="115" s="1"/>
  <c r="H78" i="115"/>
  <c r="M78" i="115" s="1"/>
  <c r="G78" i="115"/>
  <c r="H77" i="115"/>
  <c r="M77" i="115" s="1"/>
  <c r="G77" i="115"/>
  <c r="G76" i="115"/>
  <c r="G75" i="115"/>
  <c r="H75" i="115" s="1"/>
  <c r="M75" i="115" s="1"/>
  <c r="H74" i="115"/>
  <c r="M74" i="115" s="1"/>
  <c r="G74" i="115"/>
  <c r="H73" i="115"/>
  <c r="M73" i="115" s="1"/>
  <c r="G73" i="115"/>
  <c r="G72" i="115"/>
  <c r="G71" i="115"/>
  <c r="H71" i="115" s="1"/>
  <c r="M71" i="115" s="1"/>
  <c r="H70" i="115"/>
  <c r="M70" i="115" s="1"/>
  <c r="G70" i="115"/>
  <c r="H69" i="115"/>
  <c r="M69" i="115" s="1"/>
  <c r="G69" i="115"/>
  <c r="G68" i="115"/>
  <c r="G67" i="115"/>
  <c r="H67" i="115" s="1"/>
  <c r="M67" i="115" s="1"/>
  <c r="H66" i="115"/>
  <c r="M66" i="115" s="1"/>
  <c r="G66" i="115"/>
  <c r="H65" i="115"/>
  <c r="M65" i="115" s="1"/>
  <c r="G65" i="115"/>
  <c r="G64" i="115"/>
  <c r="G63" i="115"/>
  <c r="H63" i="115" s="1"/>
  <c r="M63" i="115" s="1"/>
  <c r="H62" i="115"/>
  <c r="M62" i="115" s="1"/>
  <c r="G62" i="115"/>
  <c r="H61" i="115"/>
  <c r="M61" i="115" s="1"/>
  <c r="G61" i="115"/>
  <c r="G60" i="115"/>
  <c r="G59" i="115"/>
  <c r="H59" i="115" s="1"/>
  <c r="M59" i="115" s="1"/>
  <c r="H58" i="115"/>
  <c r="M58" i="115" s="1"/>
  <c r="G58" i="115"/>
  <c r="H57" i="115"/>
  <c r="M57" i="115" s="1"/>
  <c r="G57" i="115"/>
  <c r="G56" i="115"/>
  <c r="H56" i="115" s="1"/>
  <c r="M56" i="115" s="1"/>
  <c r="M55" i="115"/>
  <c r="G55" i="115"/>
  <c r="H55" i="115" s="1"/>
  <c r="H54" i="115"/>
  <c r="M54" i="115" s="1"/>
  <c r="G54" i="115"/>
  <c r="G53" i="115"/>
  <c r="G52" i="115"/>
  <c r="H52" i="115" s="1"/>
  <c r="M52" i="115" s="1"/>
  <c r="G51" i="115"/>
  <c r="H51" i="115" s="1"/>
  <c r="M51" i="115" s="1"/>
  <c r="H50" i="115"/>
  <c r="M50" i="115" s="1"/>
  <c r="G50" i="115"/>
  <c r="G49" i="115"/>
  <c r="G48" i="115"/>
  <c r="H48" i="115" s="1"/>
  <c r="M48" i="115" s="1"/>
  <c r="M47" i="115"/>
  <c r="G47" i="115"/>
  <c r="H47" i="115" s="1"/>
  <c r="H46" i="115"/>
  <c r="M46" i="115" s="1"/>
  <c r="G46" i="115"/>
  <c r="G45" i="115"/>
  <c r="G44" i="115"/>
  <c r="H44" i="115" s="1"/>
  <c r="M44" i="115" s="1"/>
  <c r="M43" i="115"/>
  <c r="G43" i="115"/>
  <c r="H43" i="115" s="1"/>
  <c r="M42" i="115"/>
  <c r="H42" i="115"/>
  <c r="G42" i="115"/>
  <c r="G41" i="115"/>
  <c r="G40" i="115"/>
  <c r="H40" i="115" s="1"/>
  <c r="M40" i="115" s="1"/>
  <c r="M39" i="115"/>
  <c r="G39" i="115"/>
  <c r="H39" i="115" s="1"/>
  <c r="M38" i="115"/>
  <c r="H38" i="115"/>
  <c r="G38" i="115"/>
  <c r="G37" i="115"/>
  <c r="G36" i="115"/>
  <c r="G35" i="115"/>
  <c r="H35" i="115" s="1"/>
  <c r="M35" i="115" s="1"/>
  <c r="O34" i="115"/>
  <c r="G34" i="115"/>
  <c r="H34" i="115" s="1"/>
  <c r="M34" i="115" s="1"/>
  <c r="H33" i="115"/>
  <c r="M33" i="115" s="1"/>
  <c r="G33" i="115"/>
  <c r="G32" i="115"/>
  <c r="G31" i="115"/>
  <c r="G30" i="115"/>
  <c r="H30" i="115" s="1"/>
  <c r="M30" i="115" s="1"/>
  <c r="H29" i="115"/>
  <c r="M29" i="115" s="1"/>
  <c r="G29" i="115"/>
  <c r="H28" i="115"/>
  <c r="M28" i="115" s="1"/>
  <c r="G28" i="115"/>
  <c r="G27" i="115"/>
  <c r="H27" i="115" s="1"/>
  <c r="M27" i="115" s="1"/>
  <c r="G26" i="115"/>
  <c r="H26" i="115" s="1"/>
  <c r="M26" i="115" s="1"/>
  <c r="H25" i="115"/>
  <c r="M25" i="115" s="1"/>
  <c r="G25" i="115"/>
  <c r="G24" i="115"/>
  <c r="G23" i="115"/>
  <c r="G22" i="115"/>
  <c r="H22" i="115" s="1"/>
  <c r="M22" i="115" s="1"/>
  <c r="H21" i="115"/>
  <c r="M21" i="115" s="1"/>
  <c r="G21" i="115"/>
  <c r="H20" i="115"/>
  <c r="M20" i="115" s="1"/>
  <c r="G20" i="115"/>
  <c r="G19" i="115"/>
  <c r="H19" i="115" s="1"/>
  <c r="M19" i="115" s="1"/>
  <c r="G18" i="115"/>
  <c r="H18" i="115" s="1"/>
  <c r="M18" i="115" s="1"/>
  <c r="H17" i="115"/>
  <c r="M17" i="115" s="1"/>
  <c r="G17" i="115"/>
  <c r="G16" i="115"/>
  <c r="G15" i="115"/>
  <c r="G14" i="115"/>
  <c r="H14" i="115" s="1"/>
  <c r="M14" i="115" s="1"/>
  <c r="H13" i="115"/>
  <c r="M13" i="115" s="1"/>
  <c r="G13" i="115"/>
  <c r="H12" i="115"/>
  <c r="M12" i="115" s="1"/>
  <c r="G12" i="115"/>
  <c r="G11" i="115"/>
  <c r="H11" i="115" s="1"/>
  <c r="M11" i="115" s="1"/>
  <c r="G10" i="115"/>
  <c r="H10" i="115" s="1"/>
  <c r="M10" i="115" s="1"/>
  <c r="H9" i="115"/>
  <c r="M9" i="115" s="1"/>
  <c r="G9" i="115"/>
  <c r="G8" i="115"/>
  <c r="G7" i="115"/>
  <c r="G6" i="115"/>
  <c r="H6" i="115" s="1"/>
  <c r="M6" i="115" s="1"/>
  <c r="H5" i="115"/>
  <c r="M5" i="115" s="1"/>
  <c r="G5" i="115"/>
  <c r="I4" i="115"/>
  <c r="I5" i="115" s="1"/>
  <c r="H4" i="115"/>
  <c r="M4" i="115" s="1"/>
  <c r="G4" i="115"/>
  <c r="J3" i="115"/>
  <c r="K3" i="115" s="1"/>
  <c r="L3" i="115" s="1"/>
  <c r="I3" i="115"/>
  <c r="G3" i="115"/>
  <c r="H3" i="115" s="1"/>
  <c r="M3" i="115" s="1"/>
  <c r="J2" i="115"/>
  <c r="H2" i="115"/>
  <c r="G2" i="115"/>
  <c r="J2" i="87"/>
  <c r="E112" i="87"/>
  <c r="F112" i="87"/>
  <c r="G112" i="87"/>
  <c r="H112" i="87"/>
  <c r="H3" i="87"/>
  <c r="H4" i="87"/>
  <c r="H5" i="87"/>
  <c r="H6" i="87"/>
  <c r="H7" i="87"/>
  <c r="H8" i="87"/>
  <c r="H9" i="87"/>
  <c r="H10" i="87"/>
  <c r="H11" i="87"/>
  <c r="H12" i="87"/>
  <c r="H13" i="87"/>
  <c r="H14" i="87"/>
  <c r="H15" i="87"/>
  <c r="H16" i="87"/>
  <c r="H17" i="87"/>
  <c r="H18" i="87"/>
  <c r="H19" i="87"/>
  <c r="H20" i="87"/>
  <c r="H21" i="87"/>
  <c r="H22" i="87"/>
  <c r="H23" i="87"/>
  <c r="H24" i="87"/>
  <c r="H25" i="87"/>
  <c r="H26" i="87"/>
  <c r="H27" i="87"/>
  <c r="H28" i="87"/>
  <c r="H29" i="87"/>
  <c r="H30" i="87"/>
  <c r="H31" i="87"/>
  <c r="H32" i="87"/>
  <c r="H33" i="87"/>
  <c r="H34" i="87"/>
  <c r="H35" i="87"/>
  <c r="H36" i="87"/>
  <c r="H37" i="87"/>
  <c r="H38" i="87"/>
  <c r="H39" i="87"/>
  <c r="H40" i="87"/>
  <c r="H41" i="87"/>
  <c r="H42" i="87"/>
  <c r="H43" i="87"/>
  <c r="H44" i="87"/>
  <c r="H45" i="87"/>
  <c r="H46" i="87"/>
  <c r="H47" i="87"/>
  <c r="H48" i="87"/>
  <c r="H49" i="87"/>
  <c r="H50" i="87"/>
  <c r="H51" i="87"/>
  <c r="H52" i="87"/>
  <c r="H53" i="87"/>
  <c r="H54" i="87"/>
  <c r="H55" i="87"/>
  <c r="H56" i="87"/>
  <c r="H57" i="87"/>
  <c r="H58" i="87"/>
  <c r="H59" i="87"/>
  <c r="H60" i="87"/>
  <c r="H61" i="87"/>
  <c r="H62" i="87"/>
  <c r="H63" i="87"/>
  <c r="H64" i="87"/>
  <c r="H65" i="87"/>
  <c r="H66" i="87"/>
  <c r="H67" i="87"/>
  <c r="H68" i="87"/>
  <c r="H69" i="87"/>
  <c r="H70" i="87"/>
  <c r="H71" i="87"/>
  <c r="H72" i="87"/>
  <c r="H73" i="87"/>
  <c r="H74" i="87"/>
  <c r="H75" i="87"/>
  <c r="H76" i="87"/>
  <c r="H77" i="87"/>
  <c r="H78" i="87"/>
  <c r="H79" i="87"/>
  <c r="H80" i="87"/>
  <c r="H81" i="87"/>
  <c r="H82" i="87"/>
  <c r="H83" i="87"/>
  <c r="H84" i="87"/>
  <c r="H85" i="87"/>
  <c r="H86" i="87"/>
  <c r="H87" i="87"/>
  <c r="H88" i="87"/>
  <c r="H89" i="87"/>
  <c r="H90" i="87"/>
  <c r="H91" i="87"/>
  <c r="H92" i="87"/>
  <c r="H93" i="87"/>
  <c r="H94" i="87"/>
  <c r="H95" i="87"/>
  <c r="H96" i="87"/>
  <c r="H97" i="87"/>
  <c r="H98" i="87"/>
  <c r="H99" i="87"/>
  <c r="H100" i="87"/>
  <c r="H101" i="87"/>
  <c r="H102" i="87"/>
  <c r="H103" i="87"/>
  <c r="H104" i="87"/>
  <c r="H105" i="87"/>
  <c r="H106" i="87"/>
  <c r="H107" i="87"/>
  <c r="H108" i="87"/>
  <c r="H109" i="87"/>
  <c r="H110" i="87"/>
  <c r="H111" i="87"/>
  <c r="H2" i="87"/>
  <c r="G10" i="87"/>
  <c r="G11" i="87"/>
  <c r="G12" i="87"/>
  <c r="G13" i="87"/>
  <c r="G14" i="87"/>
  <c r="G15" i="87"/>
  <c r="G16" i="87"/>
  <c r="G17" i="87"/>
  <c r="G18" i="87"/>
  <c r="G19" i="87"/>
  <c r="G20" i="87"/>
  <c r="G21" i="87"/>
  <c r="G22" i="87"/>
  <c r="G23" i="87"/>
  <c r="G24" i="87"/>
  <c r="G25" i="87"/>
  <c r="G26" i="87"/>
  <c r="G27" i="87"/>
  <c r="G28" i="87"/>
  <c r="G29" i="87"/>
  <c r="G30" i="87"/>
  <c r="G31" i="87"/>
  <c r="G32" i="87"/>
  <c r="G33" i="87"/>
  <c r="G34" i="87"/>
  <c r="G35" i="87"/>
  <c r="G36" i="87"/>
  <c r="G37" i="87"/>
  <c r="G38" i="87"/>
  <c r="G39" i="87"/>
  <c r="G40" i="87"/>
  <c r="G41" i="87"/>
  <c r="G42" i="87"/>
  <c r="G43" i="87"/>
  <c r="G44" i="87"/>
  <c r="G45" i="87"/>
  <c r="G46" i="87"/>
  <c r="G47" i="87"/>
  <c r="G48" i="87"/>
  <c r="G49" i="87"/>
  <c r="G50" i="87"/>
  <c r="G51" i="87"/>
  <c r="G52" i="87"/>
  <c r="G53" i="87"/>
  <c r="G54" i="87"/>
  <c r="G55" i="87"/>
  <c r="G56" i="87"/>
  <c r="G57" i="87"/>
  <c r="G58" i="87"/>
  <c r="G59" i="87"/>
  <c r="G60" i="87"/>
  <c r="G61" i="87"/>
  <c r="G62" i="87"/>
  <c r="G63" i="87"/>
  <c r="G64" i="87"/>
  <c r="G65" i="87"/>
  <c r="G66" i="87"/>
  <c r="G67" i="87"/>
  <c r="G68" i="87"/>
  <c r="G69" i="87"/>
  <c r="G70" i="87"/>
  <c r="G71" i="87"/>
  <c r="G72" i="87"/>
  <c r="G73" i="87"/>
  <c r="G74" i="87"/>
  <c r="G75" i="87"/>
  <c r="G76" i="87"/>
  <c r="G77" i="87"/>
  <c r="G78" i="87"/>
  <c r="G79" i="87"/>
  <c r="G80" i="87"/>
  <c r="G81" i="87"/>
  <c r="G82" i="87"/>
  <c r="G83" i="87"/>
  <c r="G84" i="87"/>
  <c r="G85" i="87"/>
  <c r="G86" i="87"/>
  <c r="G87" i="87"/>
  <c r="G88" i="87"/>
  <c r="G89" i="87"/>
  <c r="G90" i="87"/>
  <c r="G91" i="87"/>
  <c r="G92" i="87"/>
  <c r="G93" i="87"/>
  <c r="G94" i="87"/>
  <c r="G95" i="87"/>
  <c r="G96" i="87"/>
  <c r="G97" i="87"/>
  <c r="G98" i="87"/>
  <c r="G99" i="87"/>
  <c r="G100" i="87"/>
  <c r="G101" i="87"/>
  <c r="G102" i="87"/>
  <c r="G103" i="87"/>
  <c r="G104" i="87"/>
  <c r="G105" i="87"/>
  <c r="G106" i="87"/>
  <c r="G107" i="87"/>
  <c r="G108" i="87"/>
  <c r="G109" i="87"/>
  <c r="G110" i="87"/>
  <c r="G111" i="87"/>
  <c r="G3" i="87"/>
  <c r="G4" i="87"/>
  <c r="G5" i="87"/>
  <c r="G6" i="87"/>
  <c r="G7" i="87"/>
  <c r="G8" i="87"/>
  <c r="G9" i="87"/>
  <c r="G2" i="87"/>
  <c r="J5" i="111"/>
  <c r="J6" i="111"/>
  <c r="J7" i="111"/>
  <c r="J8" i="111"/>
  <c r="J9" i="111"/>
  <c r="J10" i="111"/>
  <c r="J11" i="111"/>
  <c r="J4" i="111"/>
  <c r="H5" i="111"/>
  <c r="H6" i="111"/>
  <c r="H7" i="111"/>
  <c r="H8" i="111"/>
  <c r="H9" i="111"/>
  <c r="H10" i="111"/>
  <c r="H11" i="111"/>
  <c r="H4" i="111"/>
  <c r="C6" i="107"/>
  <c r="J7" i="114" l="1"/>
  <c r="I8" i="114"/>
  <c r="I44" i="113"/>
  <c r="J43" i="113"/>
  <c r="J5" i="115"/>
  <c r="K5" i="115" s="1"/>
  <c r="L5" i="115" s="1"/>
  <c r="I6" i="115"/>
  <c r="H60" i="115"/>
  <c r="M60" i="115" s="1"/>
  <c r="H84" i="115"/>
  <c r="M84" i="115" s="1"/>
  <c r="H92" i="115"/>
  <c r="M92" i="115" s="1"/>
  <c r="H15" i="115"/>
  <c r="M15" i="115" s="1"/>
  <c r="H23" i="115"/>
  <c r="M23" i="115" s="1"/>
  <c r="H31" i="115"/>
  <c r="M31" i="115" s="1"/>
  <c r="H36" i="115"/>
  <c r="M36" i="115" s="1"/>
  <c r="H45" i="115"/>
  <c r="M45" i="115" s="1"/>
  <c r="H53" i="115"/>
  <c r="M53" i="115" s="1"/>
  <c r="M2" i="115"/>
  <c r="H68" i="115"/>
  <c r="M68" i="115" s="1"/>
  <c r="H76" i="115"/>
  <c r="M76" i="115" s="1"/>
  <c r="H7" i="115"/>
  <c r="M7" i="115" s="1"/>
  <c r="K2" i="115"/>
  <c r="H8" i="115"/>
  <c r="M8" i="115" s="1"/>
  <c r="H16" i="115"/>
  <c r="M16" i="115" s="1"/>
  <c r="H24" i="115"/>
  <c r="M24" i="115" s="1"/>
  <c r="H32" i="115"/>
  <c r="M32" i="115" s="1"/>
  <c r="H37" i="115"/>
  <c r="M37" i="115" s="1"/>
  <c r="H64" i="115"/>
  <c r="M64" i="115" s="1"/>
  <c r="H72" i="115"/>
  <c r="M72" i="115" s="1"/>
  <c r="H80" i="115"/>
  <c r="M80" i="115" s="1"/>
  <c r="H88" i="115"/>
  <c r="M88" i="115" s="1"/>
  <c r="H96" i="115"/>
  <c r="M96" i="115" s="1"/>
  <c r="H104" i="115"/>
  <c r="M104" i="115" s="1"/>
  <c r="H100" i="115"/>
  <c r="M100" i="115" s="1"/>
  <c r="H108" i="115"/>
  <c r="M108" i="115" s="1"/>
  <c r="G112" i="115"/>
  <c r="J4" i="115"/>
  <c r="K4" i="115" s="1"/>
  <c r="L4" i="115" s="1"/>
  <c r="H41" i="115"/>
  <c r="M41" i="115" s="1"/>
  <c r="H49" i="115"/>
  <c r="M49" i="115" s="1"/>
  <c r="J8" i="114" l="1"/>
  <c r="I9" i="114"/>
  <c r="J44" i="113"/>
  <c r="I45" i="113"/>
  <c r="L2" i="115"/>
  <c r="H112" i="115"/>
  <c r="M112" i="115"/>
  <c r="I7" i="115"/>
  <c r="J6" i="115"/>
  <c r="K6" i="115" s="1"/>
  <c r="L6" i="115" s="1"/>
  <c r="I10" i="114" l="1"/>
  <c r="J9" i="114"/>
  <c r="I46" i="113"/>
  <c r="J45" i="113"/>
  <c r="I8" i="115"/>
  <c r="J7" i="115"/>
  <c r="K7" i="115" s="1"/>
  <c r="L7" i="115" s="1"/>
  <c r="I11" i="114" l="1"/>
  <c r="J10" i="114"/>
  <c r="I47" i="113"/>
  <c r="J46" i="113"/>
  <c r="I9" i="115"/>
  <c r="J8" i="115"/>
  <c r="K8" i="115" s="1"/>
  <c r="I12" i="114" l="1"/>
  <c r="J11" i="114"/>
  <c r="I48" i="113"/>
  <c r="J47" i="113"/>
  <c r="L8" i="115"/>
  <c r="I10" i="115"/>
  <c r="J9" i="115"/>
  <c r="K9" i="115" s="1"/>
  <c r="L9" i="115" s="1"/>
  <c r="J12" i="114" l="1"/>
  <c r="I13" i="114"/>
  <c r="J48" i="113"/>
  <c r="I49" i="113"/>
  <c r="I11" i="115"/>
  <c r="J10" i="115"/>
  <c r="K10" i="115" s="1"/>
  <c r="L10" i="115" s="1"/>
  <c r="I14" i="114" l="1"/>
  <c r="J13" i="114"/>
  <c r="I50" i="113"/>
  <c r="J49" i="113"/>
  <c r="J11" i="115"/>
  <c r="K11" i="115" s="1"/>
  <c r="L11" i="115" s="1"/>
  <c r="I12" i="115"/>
  <c r="I15" i="114" l="1"/>
  <c r="J14" i="114"/>
  <c r="I51" i="113"/>
  <c r="J50" i="113"/>
  <c r="I13" i="115"/>
  <c r="J12" i="115"/>
  <c r="K12" i="115" s="1"/>
  <c r="L12" i="115" s="1"/>
  <c r="J15" i="114" l="1"/>
  <c r="I16" i="114"/>
  <c r="I52" i="113"/>
  <c r="J51" i="113"/>
  <c r="J13" i="115"/>
  <c r="K13" i="115" s="1"/>
  <c r="L13" i="115" s="1"/>
  <c r="I14" i="115"/>
  <c r="J16" i="114" l="1"/>
  <c r="I17" i="114"/>
  <c r="J52" i="113"/>
  <c r="I53" i="113"/>
  <c r="I15" i="115"/>
  <c r="J14" i="115"/>
  <c r="K14" i="115" s="1"/>
  <c r="L14" i="115" s="1"/>
  <c r="I18" i="114" l="1"/>
  <c r="J17" i="114"/>
  <c r="I54" i="113"/>
  <c r="J53" i="113"/>
  <c r="I16" i="115"/>
  <c r="J15" i="115"/>
  <c r="K15" i="115" s="1"/>
  <c r="L15" i="115" s="1"/>
  <c r="I19" i="114" l="1"/>
  <c r="J18" i="114"/>
  <c r="I55" i="113"/>
  <c r="J54" i="113"/>
  <c r="I17" i="115"/>
  <c r="J16" i="115"/>
  <c r="K16" i="115" s="1"/>
  <c r="L16" i="115" s="1"/>
  <c r="J19" i="114" l="1"/>
  <c r="I20" i="114"/>
  <c r="I56" i="113"/>
  <c r="J55" i="113"/>
  <c r="I18" i="115"/>
  <c r="J17" i="115"/>
  <c r="K17" i="115" s="1"/>
  <c r="L17" i="115" s="1"/>
  <c r="J20" i="114" l="1"/>
  <c r="I21" i="114"/>
  <c r="J56" i="113"/>
  <c r="I57" i="113"/>
  <c r="I19" i="115"/>
  <c r="J18" i="115"/>
  <c r="K18" i="115" s="1"/>
  <c r="L18" i="115" s="1"/>
  <c r="I22" i="114" l="1"/>
  <c r="J21" i="114"/>
  <c r="I58" i="113"/>
  <c r="J57" i="113"/>
  <c r="J19" i="115"/>
  <c r="K19" i="115" s="1"/>
  <c r="L19" i="115" s="1"/>
  <c r="I20" i="115"/>
  <c r="I23" i="114" l="1"/>
  <c r="J22" i="114"/>
  <c r="I59" i="113"/>
  <c r="J58" i="113"/>
  <c r="I21" i="115"/>
  <c r="J20" i="115"/>
  <c r="K20" i="115" s="1"/>
  <c r="L20" i="115" s="1"/>
  <c r="J23" i="114" l="1"/>
  <c r="I24" i="114"/>
  <c r="I60" i="113"/>
  <c r="J59" i="113"/>
  <c r="J21" i="115"/>
  <c r="K21" i="115" s="1"/>
  <c r="L21" i="115" s="1"/>
  <c r="I22" i="115"/>
  <c r="J24" i="114" l="1"/>
  <c r="I25" i="114"/>
  <c r="J60" i="113"/>
  <c r="I61" i="113"/>
  <c r="I23" i="115"/>
  <c r="J22" i="115"/>
  <c r="K22" i="115" s="1"/>
  <c r="L22" i="115" s="1"/>
  <c r="I26" i="114" l="1"/>
  <c r="J25" i="114"/>
  <c r="I62" i="113"/>
  <c r="J61" i="113"/>
  <c r="I24" i="115"/>
  <c r="J23" i="115"/>
  <c r="K23" i="115" s="1"/>
  <c r="L23" i="115" s="1"/>
  <c r="I27" i="114" l="1"/>
  <c r="J26" i="114"/>
  <c r="I63" i="113"/>
  <c r="J62" i="113"/>
  <c r="I25" i="115"/>
  <c r="J24" i="115"/>
  <c r="K24" i="115" s="1"/>
  <c r="L24" i="115" s="1"/>
  <c r="I28" i="114" l="1"/>
  <c r="J27" i="114"/>
  <c r="I64" i="113"/>
  <c r="J63" i="113"/>
  <c r="I26" i="115"/>
  <c r="J25" i="115"/>
  <c r="K25" i="115" s="1"/>
  <c r="L25" i="115" s="1"/>
  <c r="J28" i="114" l="1"/>
  <c r="I29" i="114"/>
  <c r="J64" i="113"/>
  <c r="I65" i="113"/>
  <c r="I27" i="115"/>
  <c r="J26" i="115"/>
  <c r="K26" i="115" s="1"/>
  <c r="L26" i="115" s="1"/>
  <c r="I30" i="114" l="1"/>
  <c r="J29" i="114"/>
  <c r="I66" i="113"/>
  <c r="J65" i="113"/>
  <c r="J27" i="115"/>
  <c r="K27" i="115" s="1"/>
  <c r="L27" i="115" s="1"/>
  <c r="I28" i="115"/>
  <c r="I31" i="114" l="1"/>
  <c r="J30" i="114"/>
  <c r="I67" i="113"/>
  <c r="J66" i="113"/>
  <c r="I29" i="115"/>
  <c r="J28" i="115"/>
  <c r="K28" i="115" s="1"/>
  <c r="L28" i="115" s="1"/>
  <c r="J31" i="114" l="1"/>
  <c r="I32" i="114"/>
  <c r="I68" i="113"/>
  <c r="J67" i="113"/>
  <c r="J29" i="115"/>
  <c r="K29" i="115" s="1"/>
  <c r="L29" i="115" s="1"/>
  <c r="I30" i="115"/>
  <c r="J32" i="114" l="1"/>
  <c r="I33" i="114"/>
  <c r="J68" i="113"/>
  <c r="I69" i="113"/>
  <c r="I31" i="115"/>
  <c r="J30" i="115"/>
  <c r="K30" i="115" s="1"/>
  <c r="L30" i="115" s="1"/>
  <c r="I34" i="114" l="1"/>
  <c r="J33" i="114"/>
  <c r="I70" i="113"/>
  <c r="J69" i="113"/>
  <c r="I32" i="115"/>
  <c r="J31" i="115"/>
  <c r="K31" i="115" s="1"/>
  <c r="L31" i="115" s="1"/>
  <c r="I35" i="114" l="1"/>
  <c r="J34" i="114"/>
  <c r="I71" i="113"/>
  <c r="J70" i="113"/>
  <c r="I33" i="115"/>
  <c r="J32" i="115"/>
  <c r="K32" i="115" s="1"/>
  <c r="L32" i="115" s="1"/>
  <c r="J35" i="114" l="1"/>
  <c r="I36" i="114"/>
  <c r="I72" i="113"/>
  <c r="J71" i="113"/>
  <c r="I34" i="115"/>
  <c r="J33" i="115"/>
  <c r="K33" i="115" s="1"/>
  <c r="L33" i="115" s="1"/>
  <c r="J36" i="114" l="1"/>
  <c r="I37" i="114"/>
  <c r="J72" i="113"/>
  <c r="I73" i="113"/>
  <c r="I35" i="115"/>
  <c r="J34" i="115"/>
  <c r="K34" i="115" s="1"/>
  <c r="L34" i="115" s="1"/>
  <c r="I38" i="114" l="1"/>
  <c r="J37" i="114"/>
  <c r="I74" i="113"/>
  <c r="J73" i="113"/>
  <c r="I36" i="115"/>
  <c r="J35" i="115"/>
  <c r="K35" i="115" s="1"/>
  <c r="L35" i="115" s="1"/>
  <c r="I39" i="114" l="1"/>
  <c r="J38" i="114"/>
  <c r="I75" i="113"/>
  <c r="J74" i="113"/>
  <c r="I37" i="115"/>
  <c r="J36" i="115"/>
  <c r="K36" i="115" s="1"/>
  <c r="L36" i="115" s="1"/>
  <c r="J39" i="114" l="1"/>
  <c r="I40" i="114"/>
  <c r="I76" i="113"/>
  <c r="J75" i="113"/>
  <c r="I38" i="115"/>
  <c r="J37" i="115"/>
  <c r="K37" i="115" s="1"/>
  <c r="L37" i="115" s="1"/>
  <c r="J40" i="114" l="1"/>
  <c r="I41" i="114"/>
  <c r="J76" i="113"/>
  <c r="I77" i="113"/>
  <c r="J38" i="115"/>
  <c r="K38" i="115" s="1"/>
  <c r="L38" i="115" s="1"/>
  <c r="I39" i="115"/>
  <c r="I42" i="114" l="1"/>
  <c r="J41" i="114"/>
  <c r="I78" i="113"/>
  <c r="J77" i="113"/>
  <c r="I40" i="115"/>
  <c r="J39" i="115"/>
  <c r="K39" i="115" s="1"/>
  <c r="L39" i="115" s="1"/>
  <c r="I43" i="114" l="1"/>
  <c r="J42" i="114"/>
  <c r="I79" i="113"/>
  <c r="J78" i="113"/>
  <c r="I41" i="115"/>
  <c r="J40" i="115"/>
  <c r="K40" i="115" s="1"/>
  <c r="L40" i="115" s="1"/>
  <c r="I44" i="114" l="1"/>
  <c r="J43" i="114"/>
  <c r="I80" i="113"/>
  <c r="J79" i="113"/>
  <c r="J41" i="115"/>
  <c r="K41" i="115" s="1"/>
  <c r="L41" i="115" s="1"/>
  <c r="J44" i="114" l="1"/>
  <c r="I45" i="114"/>
  <c r="J80" i="113"/>
  <c r="I81" i="113"/>
  <c r="J42" i="115"/>
  <c r="K42" i="115" s="1"/>
  <c r="L42" i="115" s="1"/>
  <c r="I43" i="115"/>
  <c r="I46" i="114" l="1"/>
  <c r="J45" i="114"/>
  <c r="I82" i="113"/>
  <c r="I83" i="113" s="1"/>
  <c r="I84" i="113" s="1"/>
  <c r="I85" i="113" s="1"/>
  <c r="I86" i="113" s="1"/>
  <c r="I87" i="113" s="1"/>
  <c r="I88" i="113" s="1"/>
  <c r="I89" i="113" s="1"/>
  <c r="I90" i="113" s="1"/>
  <c r="I91" i="113" s="1"/>
  <c r="I92" i="113" s="1"/>
  <c r="I93" i="113" s="1"/>
  <c r="I94" i="113" s="1"/>
  <c r="I95" i="113" s="1"/>
  <c r="I96" i="113" s="1"/>
  <c r="I97" i="113" s="1"/>
  <c r="I98" i="113" s="1"/>
  <c r="I99" i="113" s="1"/>
  <c r="I100" i="113" s="1"/>
  <c r="I101" i="113" s="1"/>
  <c r="I102" i="113" s="1"/>
  <c r="I103" i="113" s="1"/>
  <c r="I104" i="113" s="1"/>
  <c r="I105" i="113" s="1"/>
  <c r="I106" i="113" s="1"/>
  <c r="I107" i="113" s="1"/>
  <c r="I108" i="113" s="1"/>
  <c r="I109" i="113" s="1"/>
  <c r="I110" i="113" s="1"/>
  <c r="I111" i="113" s="1"/>
  <c r="J81" i="113"/>
  <c r="I44" i="115"/>
  <c r="J43" i="115"/>
  <c r="K43" i="115" s="1"/>
  <c r="L43" i="115" s="1"/>
  <c r="I47" i="114" l="1"/>
  <c r="J46" i="114"/>
  <c r="I45" i="115"/>
  <c r="J44" i="115"/>
  <c r="K44" i="115" s="1"/>
  <c r="L44" i="115" s="1"/>
  <c r="J47" i="114" l="1"/>
  <c r="I48" i="114"/>
  <c r="I46" i="115"/>
  <c r="J45" i="115"/>
  <c r="K45" i="115" s="1"/>
  <c r="L45" i="115" s="1"/>
  <c r="J48" i="114" l="1"/>
  <c r="I49" i="114"/>
  <c r="J46" i="115"/>
  <c r="K46" i="115" s="1"/>
  <c r="L46" i="115" s="1"/>
  <c r="I47" i="115"/>
  <c r="I50" i="114" l="1"/>
  <c r="J49" i="114"/>
  <c r="I48" i="115"/>
  <c r="J47" i="115"/>
  <c r="K47" i="115" s="1"/>
  <c r="L47" i="115" s="1"/>
  <c r="I51" i="114" l="1"/>
  <c r="J50" i="114"/>
  <c r="I49" i="115"/>
  <c r="J48" i="115"/>
  <c r="K48" i="115" s="1"/>
  <c r="L48" i="115" s="1"/>
  <c r="J51" i="114" l="1"/>
  <c r="I52" i="114"/>
  <c r="I50" i="115"/>
  <c r="J49" i="115"/>
  <c r="K49" i="115" s="1"/>
  <c r="L49" i="115" s="1"/>
  <c r="J52" i="114" l="1"/>
  <c r="I53" i="114"/>
  <c r="J50" i="115"/>
  <c r="K50" i="115" s="1"/>
  <c r="L50" i="115" s="1"/>
  <c r="I51" i="115"/>
  <c r="I54" i="114" l="1"/>
  <c r="J53" i="114"/>
  <c r="I52" i="115"/>
  <c r="J51" i="115"/>
  <c r="K51" i="115" s="1"/>
  <c r="L51" i="115" s="1"/>
  <c r="I55" i="114" l="1"/>
  <c r="J54" i="114"/>
  <c r="I53" i="115"/>
  <c r="J52" i="115"/>
  <c r="K52" i="115" s="1"/>
  <c r="L52" i="115" s="1"/>
  <c r="J55" i="114" l="1"/>
  <c r="I56" i="114"/>
  <c r="I54" i="115"/>
  <c r="J53" i="115"/>
  <c r="K53" i="115" s="1"/>
  <c r="L53" i="115" s="1"/>
  <c r="J56" i="114" l="1"/>
  <c r="I57" i="114"/>
  <c r="J54" i="115"/>
  <c r="K54" i="115" s="1"/>
  <c r="L54" i="115" s="1"/>
  <c r="I55" i="115"/>
  <c r="I58" i="114" l="1"/>
  <c r="J57" i="114"/>
  <c r="I56" i="115"/>
  <c r="J55" i="115"/>
  <c r="K55" i="115" s="1"/>
  <c r="L55" i="115" s="1"/>
  <c r="I59" i="114" l="1"/>
  <c r="J58" i="114"/>
  <c r="I57" i="115"/>
  <c r="J56" i="115"/>
  <c r="K56" i="115" s="1"/>
  <c r="L56" i="115" s="1"/>
  <c r="I60" i="114" l="1"/>
  <c r="J59" i="114"/>
  <c r="I58" i="115"/>
  <c r="J57" i="115"/>
  <c r="K57" i="115" s="1"/>
  <c r="L57" i="115" s="1"/>
  <c r="J60" i="114" l="1"/>
  <c r="I61" i="114"/>
  <c r="J58" i="115"/>
  <c r="K58" i="115" s="1"/>
  <c r="L58" i="115" s="1"/>
  <c r="I59" i="115"/>
  <c r="I62" i="114" l="1"/>
  <c r="J61" i="114"/>
  <c r="I60" i="115"/>
  <c r="J59" i="115"/>
  <c r="K59" i="115" s="1"/>
  <c r="L59" i="115" s="1"/>
  <c r="I63" i="114" l="1"/>
  <c r="J62" i="114"/>
  <c r="I61" i="115"/>
  <c r="J60" i="115"/>
  <c r="K60" i="115" s="1"/>
  <c r="L60" i="115" s="1"/>
  <c r="J63" i="114" l="1"/>
  <c r="I64" i="114"/>
  <c r="I62" i="115"/>
  <c r="J61" i="115"/>
  <c r="K61" i="115" s="1"/>
  <c r="L61" i="115" s="1"/>
  <c r="J64" i="114" l="1"/>
  <c r="I65" i="114"/>
  <c r="J62" i="115"/>
  <c r="K62" i="115" s="1"/>
  <c r="L62" i="115" s="1"/>
  <c r="I63" i="115"/>
  <c r="I66" i="114" l="1"/>
  <c r="J65" i="114"/>
  <c r="I64" i="115"/>
  <c r="J63" i="115"/>
  <c r="K63" i="115" s="1"/>
  <c r="L63" i="115" s="1"/>
  <c r="I67" i="114" l="1"/>
  <c r="J66" i="114"/>
  <c r="I65" i="115"/>
  <c r="J64" i="115"/>
  <c r="K64" i="115" s="1"/>
  <c r="L64" i="115" s="1"/>
  <c r="J67" i="114" l="1"/>
  <c r="I68" i="114"/>
  <c r="I66" i="115"/>
  <c r="J65" i="115"/>
  <c r="K65" i="115" s="1"/>
  <c r="L65" i="115" s="1"/>
  <c r="J68" i="114" l="1"/>
  <c r="I69" i="114"/>
  <c r="J66" i="115"/>
  <c r="K66" i="115" s="1"/>
  <c r="L66" i="115" s="1"/>
  <c r="I67" i="115"/>
  <c r="I70" i="114" l="1"/>
  <c r="J69" i="114"/>
  <c r="I68" i="115"/>
  <c r="J67" i="115"/>
  <c r="K67" i="115" s="1"/>
  <c r="L67" i="115" s="1"/>
  <c r="I71" i="114" l="1"/>
  <c r="J70" i="114"/>
  <c r="I69" i="115"/>
  <c r="J68" i="115"/>
  <c r="K68" i="115" s="1"/>
  <c r="L68" i="115" s="1"/>
  <c r="J71" i="114" l="1"/>
  <c r="I72" i="114"/>
  <c r="I70" i="115"/>
  <c r="J69" i="115"/>
  <c r="K69" i="115" s="1"/>
  <c r="L69" i="115" s="1"/>
  <c r="J72" i="114" l="1"/>
  <c r="I73" i="114"/>
  <c r="J70" i="115"/>
  <c r="K70" i="115" s="1"/>
  <c r="L70" i="115" s="1"/>
  <c r="I71" i="115"/>
  <c r="I74" i="114" l="1"/>
  <c r="J73" i="114"/>
  <c r="I72" i="115"/>
  <c r="J71" i="115"/>
  <c r="K71" i="115" s="1"/>
  <c r="L71" i="115" s="1"/>
  <c r="I75" i="114" l="1"/>
  <c r="J74" i="114"/>
  <c r="I73" i="115"/>
  <c r="J72" i="115"/>
  <c r="K72" i="115" s="1"/>
  <c r="L72" i="115" s="1"/>
  <c r="J75" i="114" l="1"/>
  <c r="I76" i="114"/>
  <c r="I74" i="115"/>
  <c r="J73" i="115"/>
  <c r="K73" i="115" s="1"/>
  <c r="L73" i="115" s="1"/>
  <c r="J76" i="114" l="1"/>
  <c r="I77" i="114"/>
  <c r="J74" i="115"/>
  <c r="K74" i="115" s="1"/>
  <c r="L74" i="115" s="1"/>
  <c r="I75" i="115"/>
  <c r="I78" i="114" l="1"/>
  <c r="J77" i="114"/>
  <c r="I76" i="115"/>
  <c r="J75" i="115"/>
  <c r="K75" i="115" s="1"/>
  <c r="L75" i="115" s="1"/>
  <c r="I79" i="114" l="1"/>
  <c r="J78" i="114"/>
  <c r="I77" i="115"/>
  <c r="J76" i="115"/>
  <c r="K76" i="115" s="1"/>
  <c r="L76" i="115" s="1"/>
  <c r="I80" i="114" l="1"/>
  <c r="J79" i="114"/>
  <c r="I78" i="115"/>
  <c r="J77" i="115"/>
  <c r="K77" i="115" s="1"/>
  <c r="L77" i="115" s="1"/>
  <c r="J80" i="114" l="1"/>
  <c r="I81" i="114"/>
  <c r="J78" i="115"/>
  <c r="K78" i="115" s="1"/>
  <c r="L78" i="115" s="1"/>
  <c r="I79" i="115"/>
  <c r="I82" i="114" l="1"/>
  <c r="J81" i="114"/>
  <c r="I80" i="115"/>
  <c r="J79" i="115"/>
  <c r="K79" i="115" s="1"/>
  <c r="L79" i="115" s="1"/>
  <c r="I83" i="114" l="1"/>
  <c r="J83" i="114" s="1"/>
  <c r="J82" i="114"/>
  <c r="J80" i="115"/>
  <c r="K80" i="115" s="1"/>
  <c r="L80" i="115" s="1"/>
  <c r="I82" i="115" l="1"/>
  <c r="J81" i="115"/>
  <c r="K81" i="115" s="1"/>
  <c r="L81" i="115" s="1"/>
  <c r="J82" i="115" l="1"/>
  <c r="K82" i="115" s="1"/>
  <c r="L82" i="115" s="1"/>
  <c r="I83" i="115"/>
  <c r="I84" i="115" l="1"/>
  <c r="J83" i="115"/>
  <c r="K83" i="115" s="1"/>
  <c r="L83" i="115" s="1"/>
  <c r="I85" i="115" l="1"/>
  <c r="J84" i="115"/>
  <c r="K84" i="115" s="1"/>
  <c r="L84" i="115" s="1"/>
  <c r="I86" i="115" l="1"/>
  <c r="J85" i="115"/>
  <c r="K85" i="115" s="1"/>
  <c r="L85" i="115" s="1"/>
  <c r="J86" i="115" l="1"/>
  <c r="K86" i="115" s="1"/>
  <c r="L86" i="115" s="1"/>
  <c r="I87" i="115"/>
  <c r="I88" i="115" l="1"/>
  <c r="J87" i="115"/>
  <c r="K87" i="115" s="1"/>
  <c r="L87" i="115" s="1"/>
  <c r="I89" i="115" l="1"/>
  <c r="J88" i="115"/>
  <c r="K88" i="115" s="1"/>
  <c r="L88" i="115" s="1"/>
  <c r="I90" i="115" l="1"/>
  <c r="J89" i="115"/>
  <c r="K89" i="115" s="1"/>
  <c r="L89" i="115" s="1"/>
  <c r="J90" i="115" l="1"/>
  <c r="K90" i="115" s="1"/>
  <c r="L90" i="115" s="1"/>
  <c r="I91" i="115"/>
  <c r="I92" i="115" l="1"/>
  <c r="J91" i="115"/>
  <c r="K91" i="115" s="1"/>
  <c r="L91" i="115" s="1"/>
  <c r="I93" i="115" l="1"/>
  <c r="J92" i="115"/>
  <c r="K92" i="115" s="1"/>
  <c r="L92" i="115" s="1"/>
  <c r="I94" i="115" l="1"/>
  <c r="J93" i="115"/>
  <c r="K93" i="115" s="1"/>
  <c r="L93" i="115" s="1"/>
  <c r="J94" i="115" l="1"/>
  <c r="K94" i="115" s="1"/>
  <c r="L94" i="115" s="1"/>
  <c r="I95" i="115"/>
  <c r="I96" i="115" l="1"/>
  <c r="J95" i="115"/>
  <c r="K95" i="115" s="1"/>
  <c r="L95" i="115" s="1"/>
  <c r="I97" i="115" l="1"/>
  <c r="J96" i="115"/>
  <c r="K96" i="115" s="1"/>
  <c r="L96" i="115" s="1"/>
  <c r="I98" i="115" l="1"/>
  <c r="J97" i="115"/>
  <c r="K97" i="115" s="1"/>
  <c r="L97" i="115" s="1"/>
  <c r="J98" i="115" l="1"/>
  <c r="K98" i="115" s="1"/>
  <c r="L98" i="115" s="1"/>
  <c r="I99" i="115"/>
  <c r="I100" i="115" l="1"/>
  <c r="J99" i="115"/>
  <c r="K99" i="115" s="1"/>
  <c r="L99" i="115" s="1"/>
  <c r="I101" i="115" l="1"/>
  <c r="J100" i="115"/>
  <c r="K100" i="115" s="1"/>
  <c r="L100" i="115" s="1"/>
  <c r="I102" i="115" l="1"/>
  <c r="J101" i="115"/>
  <c r="K101" i="115" s="1"/>
  <c r="L101" i="115" s="1"/>
  <c r="J102" i="115" l="1"/>
  <c r="K102" i="115" s="1"/>
  <c r="L102" i="115" s="1"/>
  <c r="I103" i="115"/>
  <c r="I104" i="115" l="1"/>
  <c r="J103" i="115"/>
  <c r="K103" i="115" s="1"/>
  <c r="L103" i="115" s="1"/>
  <c r="I105" i="115" l="1"/>
  <c r="J104" i="115"/>
  <c r="K104" i="115" s="1"/>
  <c r="L104" i="115" s="1"/>
  <c r="I106" i="115" l="1"/>
  <c r="J105" i="115"/>
  <c r="K105" i="115" s="1"/>
  <c r="L105" i="115" s="1"/>
  <c r="J106" i="115" l="1"/>
  <c r="K106" i="115" s="1"/>
  <c r="L106" i="115" s="1"/>
  <c r="I107" i="115"/>
  <c r="I108" i="115" l="1"/>
  <c r="J107" i="115"/>
  <c r="K107" i="115" s="1"/>
  <c r="L107" i="115" s="1"/>
  <c r="I109" i="115" l="1"/>
  <c r="J108" i="115"/>
  <c r="K108" i="115" s="1"/>
  <c r="L108" i="115" s="1"/>
  <c r="I110" i="115" l="1"/>
  <c r="J109" i="115"/>
  <c r="K109" i="115" s="1"/>
  <c r="L109" i="115" s="1"/>
  <c r="J110" i="115" l="1"/>
  <c r="K110" i="115" s="1"/>
  <c r="L110" i="115" s="1"/>
  <c r="I111" i="115"/>
  <c r="J111" i="115" s="1"/>
  <c r="K111" i="115" l="1"/>
  <c r="J112" i="115"/>
  <c r="L111" i="115" l="1"/>
  <c r="K112" i="115"/>
  <c r="M83" i="114" l="1"/>
  <c r="M82" i="114"/>
  <c r="M81" i="114"/>
  <c r="M80" i="114"/>
  <c r="M79" i="114"/>
  <c r="M78" i="114"/>
  <c r="M77" i="114"/>
  <c r="M76" i="114"/>
  <c r="M75" i="114"/>
  <c r="M74" i="114"/>
  <c r="M73" i="114"/>
  <c r="M72" i="114"/>
  <c r="M71" i="114"/>
  <c r="M70" i="114"/>
  <c r="M69" i="114"/>
  <c r="M68" i="114"/>
  <c r="M67" i="114"/>
  <c r="M66" i="114"/>
  <c r="M65" i="114"/>
  <c r="M64" i="114"/>
  <c r="M63" i="114"/>
  <c r="M62" i="114"/>
  <c r="M61" i="114"/>
  <c r="M60" i="114"/>
  <c r="M59" i="114"/>
  <c r="M58" i="114"/>
  <c r="M57" i="114"/>
  <c r="M56" i="114"/>
  <c r="M55" i="114"/>
  <c r="M54" i="114"/>
  <c r="M53" i="114"/>
  <c r="M52" i="114"/>
  <c r="M51" i="114"/>
  <c r="M50" i="114"/>
  <c r="M49" i="114"/>
  <c r="M48" i="114"/>
  <c r="M47" i="114"/>
  <c r="M46" i="114"/>
  <c r="M45" i="114"/>
  <c r="M44" i="114"/>
  <c r="M43" i="114"/>
  <c r="M42" i="114"/>
  <c r="M41" i="114"/>
  <c r="M40" i="114"/>
  <c r="M39" i="114"/>
  <c r="M38" i="114"/>
  <c r="M37" i="114"/>
  <c r="M36" i="114"/>
  <c r="M35" i="114"/>
  <c r="M34" i="114"/>
  <c r="M33" i="114"/>
  <c r="M32" i="114"/>
  <c r="M31" i="114"/>
  <c r="M30" i="114"/>
  <c r="M29" i="114"/>
  <c r="M28" i="114"/>
  <c r="M27" i="114"/>
  <c r="O26" i="114"/>
  <c r="M26" i="114"/>
  <c r="M25" i="114"/>
  <c r="M24" i="114"/>
  <c r="M23" i="114"/>
  <c r="M22" i="114"/>
  <c r="M21" i="114"/>
  <c r="M20" i="114"/>
  <c r="M19" i="114"/>
  <c r="M18" i="114"/>
  <c r="M17" i="114"/>
  <c r="M16" i="114"/>
  <c r="M15" i="114"/>
  <c r="M14" i="114"/>
  <c r="M13" i="114"/>
  <c r="M12" i="114"/>
  <c r="M11" i="114"/>
  <c r="M10" i="114"/>
  <c r="M9" i="114"/>
  <c r="M8" i="114"/>
  <c r="M7" i="114"/>
  <c r="M6" i="114"/>
  <c r="M5" i="114"/>
  <c r="M4" i="114"/>
  <c r="I3" i="114"/>
  <c r="I4" i="114" s="1"/>
  <c r="I5" i="114" s="1"/>
  <c r="M3" i="114"/>
  <c r="M7" i="113"/>
  <c r="M6" i="113"/>
  <c r="M111" i="113"/>
  <c r="M110" i="113"/>
  <c r="M109" i="113"/>
  <c r="M108" i="113"/>
  <c r="M107" i="113"/>
  <c r="M106" i="113"/>
  <c r="M105" i="113"/>
  <c r="M104" i="113"/>
  <c r="M103" i="113"/>
  <c r="M102" i="113"/>
  <c r="M101" i="113"/>
  <c r="M100" i="113"/>
  <c r="M99" i="113"/>
  <c r="M98" i="113"/>
  <c r="M97" i="113"/>
  <c r="M96" i="113"/>
  <c r="M95" i="113"/>
  <c r="M94" i="113"/>
  <c r="M93" i="113"/>
  <c r="M92" i="113"/>
  <c r="M91" i="113"/>
  <c r="M90" i="113"/>
  <c r="M89" i="113"/>
  <c r="M88" i="113"/>
  <c r="M87" i="113"/>
  <c r="M86" i="113"/>
  <c r="M85" i="113"/>
  <c r="M84" i="113"/>
  <c r="M83" i="113"/>
  <c r="M82" i="113"/>
  <c r="M81" i="113"/>
  <c r="M80" i="113"/>
  <c r="M79" i="113"/>
  <c r="M78" i="113"/>
  <c r="M77" i="113"/>
  <c r="M76" i="113"/>
  <c r="M75" i="113"/>
  <c r="M74" i="113"/>
  <c r="M73" i="113"/>
  <c r="M72" i="113"/>
  <c r="M71" i="113"/>
  <c r="M70" i="113"/>
  <c r="M69" i="113"/>
  <c r="M68" i="113"/>
  <c r="M67" i="113"/>
  <c r="M66" i="113"/>
  <c r="M65" i="113"/>
  <c r="M64" i="113"/>
  <c r="M63" i="113"/>
  <c r="M62" i="113"/>
  <c r="M61" i="113"/>
  <c r="M60" i="113"/>
  <c r="M59" i="113"/>
  <c r="M58" i="113"/>
  <c r="M57" i="113"/>
  <c r="M56" i="113"/>
  <c r="M55" i="113"/>
  <c r="M54" i="113"/>
  <c r="M53" i="113"/>
  <c r="M52" i="113"/>
  <c r="M51" i="113"/>
  <c r="M50" i="113"/>
  <c r="M49" i="113"/>
  <c r="M48" i="113"/>
  <c r="M47" i="113"/>
  <c r="M46" i="113"/>
  <c r="M45" i="113"/>
  <c r="M44" i="113"/>
  <c r="M43" i="113"/>
  <c r="M42" i="113"/>
  <c r="M41" i="113"/>
  <c r="M40" i="113"/>
  <c r="M39" i="113"/>
  <c r="M38" i="113"/>
  <c r="M37" i="113"/>
  <c r="M36" i="113"/>
  <c r="M35" i="113"/>
  <c r="O34" i="113"/>
  <c r="M34" i="113"/>
  <c r="M33" i="113"/>
  <c r="M32" i="113"/>
  <c r="M31" i="113"/>
  <c r="M30" i="113"/>
  <c r="M29" i="113"/>
  <c r="M28" i="113"/>
  <c r="M27" i="113"/>
  <c r="M26" i="113"/>
  <c r="M25" i="113"/>
  <c r="M24" i="113"/>
  <c r="M23" i="113"/>
  <c r="M22" i="113"/>
  <c r="M21" i="113"/>
  <c r="M20" i="113"/>
  <c r="M19" i="113"/>
  <c r="M18" i="113"/>
  <c r="M17" i="113"/>
  <c r="M16" i="113"/>
  <c r="M15" i="113"/>
  <c r="M14" i="113"/>
  <c r="M13" i="113"/>
  <c r="M12" i="113"/>
  <c r="M11" i="113"/>
  <c r="M10" i="113"/>
  <c r="M9" i="113"/>
  <c r="M8" i="113"/>
  <c r="M5" i="113"/>
  <c r="M4" i="113"/>
  <c r="I3" i="113"/>
  <c r="I4" i="113" s="1"/>
  <c r="M3" i="113"/>
  <c r="M4" i="87"/>
  <c r="M10" i="87"/>
  <c r="M13" i="87"/>
  <c r="M17" i="87"/>
  <c r="M18" i="87"/>
  <c r="M21" i="87"/>
  <c r="M25" i="87"/>
  <c r="M26" i="87"/>
  <c r="M29" i="87"/>
  <c r="M30" i="87"/>
  <c r="M33" i="87"/>
  <c r="M34" i="87"/>
  <c r="M37" i="87"/>
  <c r="M38" i="87"/>
  <c r="M41" i="87"/>
  <c r="M42" i="87"/>
  <c r="M44" i="87"/>
  <c r="M45" i="87"/>
  <c r="M46" i="87"/>
  <c r="M48" i="87"/>
  <c r="M49" i="87"/>
  <c r="M50" i="87"/>
  <c r="M53" i="87"/>
  <c r="M54" i="87"/>
  <c r="M57" i="87"/>
  <c r="M60" i="87"/>
  <c r="M61" i="87"/>
  <c r="M65" i="87"/>
  <c r="M66" i="87"/>
  <c r="M68" i="87"/>
  <c r="M69" i="87"/>
  <c r="M70" i="87"/>
  <c r="M73" i="87"/>
  <c r="M74" i="87"/>
  <c r="M76" i="87"/>
  <c r="M77" i="87"/>
  <c r="M78" i="87"/>
  <c r="M81" i="87"/>
  <c r="M82" i="87"/>
  <c r="M84" i="87"/>
  <c r="M85" i="87"/>
  <c r="M86" i="87"/>
  <c r="M89" i="87"/>
  <c r="M90" i="87"/>
  <c r="M92" i="87"/>
  <c r="M93" i="87"/>
  <c r="M94" i="87"/>
  <c r="M97" i="87"/>
  <c r="M98" i="87"/>
  <c r="M100" i="87"/>
  <c r="M102" i="87"/>
  <c r="M109" i="87"/>
  <c r="M2" i="87"/>
  <c r="O34" i="87"/>
  <c r="M111" i="87"/>
  <c r="M107" i="87"/>
  <c r="M105" i="87"/>
  <c r="M103" i="87"/>
  <c r="M99" i="87"/>
  <c r="M96" i="87"/>
  <c r="M95" i="87"/>
  <c r="M91" i="87"/>
  <c r="M88" i="87"/>
  <c r="M87" i="87"/>
  <c r="M83" i="87"/>
  <c r="M80" i="87"/>
  <c r="M79" i="87"/>
  <c r="M75" i="87"/>
  <c r="M72" i="87"/>
  <c r="M71" i="87"/>
  <c r="M67" i="87"/>
  <c r="M63" i="87"/>
  <c r="M62" i="87"/>
  <c r="M59" i="87"/>
  <c r="M55" i="87"/>
  <c r="M52" i="87"/>
  <c r="M51" i="87"/>
  <c r="M47" i="87"/>
  <c r="M43" i="87"/>
  <c r="M40" i="87"/>
  <c r="M39" i="87"/>
  <c r="M36" i="87"/>
  <c r="M35" i="87"/>
  <c r="M31" i="87"/>
  <c r="M28" i="87"/>
  <c r="M27" i="87"/>
  <c r="M23" i="87"/>
  <c r="M20" i="87"/>
  <c r="M19" i="87"/>
  <c r="M15" i="87"/>
  <c r="M12" i="87"/>
  <c r="M11" i="87"/>
  <c r="M3" i="87"/>
  <c r="M6" i="87"/>
  <c r="M8" i="87"/>
  <c r="I5" i="97"/>
  <c r="D5" i="97"/>
  <c r="F5" i="97" s="1"/>
  <c r="D10" i="97"/>
  <c r="F10" i="97" s="1"/>
  <c r="D6" i="97"/>
  <c r="D7" i="97"/>
  <c r="D8" i="97"/>
  <c r="F8" i="97" s="1"/>
  <c r="D9" i="97"/>
  <c r="D4" i="97"/>
  <c r="F4" i="97" s="1"/>
  <c r="G60" i="111"/>
  <c r="E60" i="111"/>
  <c r="G59" i="111"/>
  <c r="E59" i="111"/>
  <c r="G58" i="111"/>
  <c r="E58" i="111"/>
  <c r="G57" i="111"/>
  <c r="E57" i="111"/>
  <c r="G56" i="111"/>
  <c r="E56" i="111"/>
  <c r="G55" i="111"/>
  <c r="E55" i="111"/>
  <c r="G52" i="111"/>
  <c r="G51" i="111"/>
  <c r="G50" i="111"/>
  <c r="G49" i="111"/>
  <c r="G48" i="111"/>
  <c r="G47" i="111"/>
  <c r="E52" i="111"/>
  <c r="E51" i="111"/>
  <c r="E50" i="111"/>
  <c r="E49" i="111"/>
  <c r="E48" i="111"/>
  <c r="E47" i="111"/>
  <c r="G42" i="111"/>
  <c r="E42" i="111"/>
  <c r="G41" i="111"/>
  <c r="E41" i="111"/>
  <c r="G40" i="111"/>
  <c r="E40" i="111"/>
  <c r="G39" i="111"/>
  <c r="E39" i="111"/>
  <c r="G38" i="111"/>
  <c r="E38" i="111"/>
  <c r="G37" i="111"/>
  <c r="E37" i="111"/>
  <c r="G36" i="111"/>
  <c r="E36" i="111"/>
  <c r="G35" i="111"/>
  <c r="E35" i="111"/>
  <c r="G32" i="111"/>
  <c r="G31" i="111"/>
  <c r="G30" i="111"/>
  <c r="G29" i="111"/>
  <c r="G28" i="111"/>
  <c r="G27" i="111"/>
  <c r="G26" i="111"/>
  <c r="G25" i="111"/>
  <c r="E32" i="111"/>
  <c r="E31" i="111"/>
  <c r="E30" i="111"/>
  <c r="E29" i="111"/>
  <c r="E28" i="111"/>
  <c r="E27" i="111"/>
  <c r="E26" i="111"/>
  <c r="E25" i="111"/>
  <c r="G21" i="111"/>
  <c r="G20" i="111"/>
  <c r="G19" i="111"/>
  <c r="G18" i="111"/>
  <c r="G17" i="111"/>
  <c r="G16" i="111"/>
  <c r="G15" i="111"/>
  <c r="G14" i="111"/>
  <c r="E21" i="111"/>
  <c r="E20" i="111"/>
  <c r="E19" i="111"/>
  <c r="E18" i="111"/>
  <c r="E17" i="111"/>
  <c r="E16" i="111"/>
  <c r="E15" i="111"/>
  <c r="E14" i="111"/>
  <c r="G11" i="111"/>
  <c r="G10" i="111"/>
  <c r="G9" i="111"/>
  <c r="G8" i="111"/>
  <c r="G7" i="111"/>
  <c r="G6" i="111"/>
  <c r="G5" i="111"/>
  <c r="G4" i="111"/>
  <c r="E11" i="111"/>
  <c r="E10" i="111"/>
  <c r="E9" i="111"/>
  <c r="E8" i="111"/>
  <c r="E7" i="111"/>
  <c r="E6" i="111"/>
  <c r="E5" i="111"/>
  <c r="E4" i="111"/>
  <c r="G34" i="85"/>
  <c r="G31" i="85"/>
  <c r="G28" i="85"/>
  <c r="G25" i="85"/>
  <c r="F26" i="85"/>
  <c r="G22" i="85"/>
  <c r="F21" i="85"/>
  <c r="F23" i="85"/>
  <c r="F24" i="85"/>
  <c r="F27" i="85"/>
  <c r="F29" i="85"/>
  <c r="F30" i="85"/>
  <c r="F20" i="85"/>
  <c r="F9" i="97"/>
  <c r="D6" i="107"/>
  <c r="I8" i="97"/>
  <c r="I9" i="97"/>
  <c r="I10" i="97"/>
  <c r="J10" i="97" s="1"/>
  <c r="I3" i="97"/>
  <c r="D3" i="97"/>
  <c r="I3" i="87"/>
  <c r="I6" i="97"/>
  <c r="I7" i="97"/>
  <c r="I4" i="97"/>
  <c r="F3" i="97"/>
  <c r="I4" i="87" l="1"/>
  <c r="J4" i="87" s="1"/>
  <c r="J3" i="87"/>
  <c r="K3" i="114"/>
  <c r="L3" i="114" s="1"/>
  <c r="K5" i="114"/>
  <c r="L5" i="114" s="1"/>
  <c r="M2" i="114"/>
  <c r="M84" i="114" s="1"/>
  <c r="K4" i="114"/>
  <c r="L4" i="114" s="1"/>
  <c r="K2" i="114"/>
  <c r="K2" i="113"/>
  <c r="L2" i="113" s="1"/>
  <c r="K4" i="113"/>
  <c r="L4" i="113" s="1"/>
  <c r="I5" i="113"/>
  <c r="K3" i="113"/>
  <c r="L3" i="113" s="1"/>
  <c r="H112" i="113"/>
  <c r="M2" i="113"/>
  <c r="M112" i="113" s="1"/>
  <c r="K4" i="87"/>
  <c r="L4" i="87" s="1"/>
  <c r="I5" i="87"/>
  <c r="J5" i="87" s="1"/>
  <c r="K2" i="87"/>
  <c r="L2" i="87" s="1"/>
  <c r="M5" i="87"/>
  <c r="M9" i="87"/>
  <c r="M7" i="87"/>
  <c r="M104" i="87"/>
  <c r="M106" i="87"/>
  <c r="M108" i="87"/>
  <c r="M110" i="87"/>
  <c r="M101" i="87"/>
  <c r="M58" i="87"/>
  <c r="M64" i="87"/>
  <c r="M56" i="87"/>
  <c r="M32" i="87"/>
  <c r="M24" i="87"/>
  <c r="M22" i="87"/>
  <c r="M14" i="87"/>
  <c r="M16" i="87"/>
  <c r="K3" i="87"/>
  <c r="L3" i="87" s="1"/>
  <c r="J5" i="97"/>
  <c r="J4" i="97"/>
  <c r="J8" i="97"/>
  <c r="J9" i="97"/>
  <c r="J6" i="97"/>
  <c r="F6" i="97"/>
  <c r="F7" i="97"/>
  <c r="J7" i="97"/>
  <c r="J3" i="97"/>
  <c r="L2" i="114" l="1"/>
  <c r="K6" i="114"/>
  <c r="L6" i="114" s="1"/>
  <c r="I6" i="113"/>
  <c r="I6" i="87"/>
  <c r="J6" i="87" s="1"/>
  <c r="K5" i="87"/>
  <c r="L5" i="87" s="1"/>
  <c r="E6" i="107"/>
  <c r="H7" i="107" s="1"/>
  <c r="K5" i="113" l="1"/>
  <c r="K6" i="113"/>
  <c r="L6" i="113" s="1"/>
  <c r="I7" i="113"/>
  <c r="I7" i="87"/>
  <c r="J7" i="87" s="1"/>
  <c r="K6" i="87"/>
  <c r="L6" i="87" s="1"/>
  <c r="K7" i="114" l="1"/>
  <c r="I8" i="113"/>
  <c r="K7" i="113"/>
  <c r="L7" i="113" s="1"/>
  <c r="L5" i="113"/>
  <c r="I8" i="87"/>
  <c r="J8" i="87" s="1"/>
  <c r="K7" i="87"/>
  <c r="L7" i="87" s="1"/>
  <c r="L7" i="114" l="1"/>
  <c r="K8" i="113"/>
  <c r="L8" i="113" s="1"/>
  <c r="I9" i="113"/>
  <c r="K8" i="87"/>
  <c r="L8" i="87" s="1"/>
  <c r="I9" i="87"/>
  <c r="I10" i="87" l="1"/>
  <c r="J10" i="87" s="1"/>
  <c r="J9" i="87"/>
  <c r="K8" i="114"/>
  <c r="I10" i="113"/>
  <c r="K9" i="113"/>
  <c r="L9" i="113" s="1"/>
  <c r="K10" i="87"/>
  <c r="L10" i="87" s="1"/>
  <c r="I11" i="87"/>
  <c r="J11" i="87" s="1"/>
  <c r="K9" i="87"/>
  <c r="L9" i="87" s="1"/>
  <c r="K9" i="114" l="1"/>
  <c r="L9" i="114" s="1"/>
  <c r="L8" i="114"/>
  <c r="K10" i="113"/>
  <c r="L10" i="113" s="1"/>
  <c r="I11" i="113"/>
  <c r="K11" i="87"/>
  <c r="L11" i="87" s="1"/>
  <c r="I12" i="87"/>
  <c r="J12" i="87" s="1"/>
  <c r="K10" i="114" l="1"/>
  <c r="K11" i="113"/>
  <c r="L11" i="113" s="1"/>
  <c r="I12" i="113"/>
  <c r="K12" i="87"/>
  <c r="L12" i="87" s="1"/>
  <c r="I13" i="87"/>
  <c r="J13" i="87" s="1"/>
  <c r="L10" i="114" l="1"/>
  <c r="K11" i="114"/>
  <c r="L11" i="114" s="1"/>
  <c r="K12" i="113"/>
  <c r="L12" i="113" s="1"/>
  <c r="I13" i="113"/>
  <c r="K13" i="87"/>
  <c r="L13" i="87" s="1"/>
  <c r="I14" i="87"/>
  <c r="J14" i="87" s="1"/>
  <c r="M112" i="87"/>
  <c r="K12" i="114" l="1"/>
  <c r="L12" i="114" s="1"/>
  <c r="I14" i="113"/>
  <c r="K13" i="113"/>
  <c r="L13" i="113" s="1"/>
  <c r="K14" i="87"/>
  <c r="L14" i="87" s="1"/>
  <c r="I15" i="87"/>
  <c r="J15" i="87" s="1"/>
  <c r="K13" i="114" l="1"/>
  <c r="L13" i="114" s="1"/>
  <c r="K14" i="113"/>
  <c r="L14" i="113" s="1"/>
  <c r="I15" i="113"/>
  <c r="K15" i="87"/>
  <c r="L15" i="87" s="1"/>
  <c r="I16" i="87"/>
  <c r="J16" i="87" s="1"/>
  <c r="K15" i="113" l="1"/>
  <c r="L15" i="113" s="1"/>
  <c r="I16" i="113"/>
  <c r="K16" i="87"/>
  <c r="L16" i="87" s="1"/>
  <c r="I17" i="87"/>
  <c r="J17" i="87" s="1"/>
  <c r="K16" i="113" l="1"/>
  <c r="L16" i="113" s="1"/>
  <c r="I17" i="113"/>
  <c r="K17" i="87"/>
  <c r="L17" i="87" s="1"/>
  <c r="I18" i="87"/>
  <c r="J18" i="87" s="1"/>
  <c r="K14" i="114" l="1"/>
  <c r="L14" i="114" s="1"/>
  <c r="I18" i="113"/>
  <c r="K17" i="113"/>
  <c r="L17" i="113" s="1"/>
  <c r="K18" i="87"/>
  <c r="L18" i="87" s="1"/>
  <c r="I19" i="87"/>
  <c r="J19" i="87" s="1"/>
  <c r="K15" i="114" l="1"/>
  <c r="L15" i="114" s="1"/>
  <c r="K18" i="113"/>
  <c r="L18" i="113" s="1"/>
  <c r="I19" i="113"/>
  <c r="K19" i="87"/>
  <c r="L19" i="87" s="1"/>
  <c r="I20" i="87"/>
  <c r="J20" i="87" s="1"/>
  <c r="K16" i="114" l="1"/>
  <c r="L16" i="114" s="1"/>
  <c r="K19" i="113"/>
  <c r="L19" i="113" s="1"/>
  <c r="I20" i="113"/>
  <c r="K20" i="87"/>
  <c r="L20" i="87" s="1"/>
  <c r="I21" i="87"/>
  <c r="J21" i="87" s="1"/>
  <c r="K17" i="114" l="1"/>
  <c r="L17" i="114" s="1"/>
  <c r="K20" i="113"/>
  <c r="L20" i="113" s="1"/>
  <c r="I21" i="113"/>
  <c r="K21" i="87"/>
  <c r="L21" i="87" s="1"/>
  <c r="I22" i="87"/>
  <c r="J22" i="87" s="1"/>
  <c r="K18" i="114" l="1"/>
  <c r="L18" i="114" s="1"/>
  <c r="I22" i="113"/>
  <c r="K21" i="113"/>
  <c r="L21" i="113" s="1"/>
  <c r="K22" i="87"/>
  <c r="L22" i="87" s="1"/>
  <c r="I23" i="87"/>
  <c r="J23" i="87" s="1"/>
  <c r="K19" i="114" l="1"/>
  <c r="L19" i="114" s="1"/>
  <c r="K22" i="113"/>
  <c r="L22" i="113" s="1"/>
  <c r="I23" i="113"/>
  <c r="K23" i="87"/>
  <c r="L23" i="87" s="1"/>
  <c r="I24" i="87"/>
  <c r="J24" i="87" s="1"/>
  <c r="I24" i="113" l="1"/>
  <c r="K23" i="113"/>
  <c r="L23" i="113" s="1"/>
  <c r="K24" i="87"/>
  <c r="L24" i="87" s="1"/>
  <c r="I25" i="87"/>
  <c r="J25" i="87" s="1"/>
  <c r="K24" i="113" l="1"/>
  <c r="L24" i="113" s="1"/>
  <c r="I25" i="113"/>
  <c r="K25" i="87"/>
  <c r="L25" i="87" s="1"/>
  <c r="I26" i="87"/>
  <c r="J26" i="87" s="1"/>
  <c r="K20" i="114" l="1"/>
  <c r="L20" i="114" s="1"/>
  <c r="I26" i="113"/>
  <c r="K25" i="113"/>
  <c r="L25" i="113" s="1"/>
  <c r="K26" i="87"/>
  <c r="L26" i="87" s="1"/>
  <c r="I27" i="87"/>
  <c r="J27" i="87" s="1"/>
  <c r="K21" i="114" l="1"/>
  <c r="L21" i="114" s="1"/>
  <c r="K26" i="113"/>
  <c r="L26" i="113" s="1"/>
  <c r="I27" i="113"/>
  <c r="K27" i="87"/>
  <c r="L27" i="87" s="1"/>
  <c r="I28" i="87"/>
  <c r="J28" i="87" s="1"/>
  <c r="K22" i="114" l="1"/>
  <c r="L22" i="114" s="1"/>
  <c r="I28" i="113"/>
  <c r="K27" i="113"/>
  <c r="L27" i="113" s="1"/>
  <c r="K28" i="87"/>
  <c r="L28" i="87" s="1"/>
  <c r="I29" i="87"/>
  <c r="J29" i="87" s="1"/>
  <c r="K23" i="114" l="1"/>
  <c r="L23" i="114" s="1"/>
  <c r="K28" i="113"/>
  <c r="L28" i="113" s="1"/>
  <c r="I29" i="113"/>
  <c r="K29" i="87"/>
  <c r="L29" i="87" s="1"/>
  <c r="I30" i="87"/>
  <c r="J30" i="87" s="1"/>
  <c r="K24" i="114" l="1"/>
  <c r="L24" i="114" s="1"/>
  <c r="I30" i="113"/>
  <c r="K29" i="113"/>
  <c r="L29" i="113" s="1"/>
  <c r="K30" i="87"/>
  <c r="L30" i="87" s="1"/>
  <c r="I31" i="87"/>
  <c r="J31" i="87" s="1"/>
  <c r="K25" i="114" l="1"/>
  <c r="L25" i="114" s="1"/>
  <c r="K30" i="113"/>
  <c r="L30" i="113" s="1"/>
  <c r="I31" i="113"/>
  <c r="K31" i="87"/>
  <c r="L31" i="87" s="1"/>
  <c r="I32" i="87"/>
  <c r="J32" i="87" s="1"/>
  <c r="I32" i="113" l="1"/>
  <c r="K31" i="113"/>
  <c r="L31" i="113" s="1"/>
  <c r="K32" i="87"/>
  <c r="L32" i="87" s="1"/>
  <c r="I33" i="87"/>
  <c r="J33" i="87" s="1"/>
  <c r="K32" i="113" l="1"/>
  <c r="L32" i="113" s="1"/>
  <c r="I33" i="113"/>
  <c r="K33" i="87"/>
  <c r="L33" i="87" s="1"/>
  <c r="I34" i="87"/>
  <c r="J34" i="87" s="1"/>
  <c r="K26" i="114" l="1"/>
  <c r="L26" i="114" s="1"/>
  <c r="I34" i="113"/>
  <c r="K33" i="113"/>
  <c r="L33" i="113" s="1"/>
  <c r="K34" i="87"/>
  <c r="L34" i="87" s="1"/>
  <c r="I35" i="87"/>
  <c r="J35" i="87" s="1"/>
  <c r="K27" i="114" l="1"/>
  <c r="L27" i="114" s="1"/>
  <c r="K34" i="113"/>
  <c r="L34" i="113" s="1"/>
  <c r="I35" i="113"/>
  <c r="K35" i="87"/>
  <c r="L35" i="87" s="1"/>
  <c r="I36" i="87"/>
  <c r="J36" i="87" s="1"/>
  <c r="K28" i="114" l="1"/>
  <c r="L28" i="114" s="1"/>
  <c r="I36" i="113"/>
  <c r="K35" i="113"/>
  <c r="L35" i="113" s="1"/>
  <c r="K36" i="87"/>
  <c r="L36" i="87" s="1"/>
  <c r="I37" i="87"/>
  <c r="J37" i="87" s="1"/>
  <c r="K29" i="114" l="1"/>
  <c r="L29" i="114" s="1"/>
  <c r="I37" i="113"/>
  <c r="K36" i="113"/>
  <c r="L36" i="113" s="1"/>
  <c r="K37" i="87"/>
  <c r="L37" i="87" s="1"/>
  <c r="I38" i="87"/>
  <c r="J38" i="87" s="1"/>
  <c r="K30" i="114" l="1"/>
  <c r="L30" i="114" s="1"/>
  <c r="I38" i="113"/>
  <c r="K37" i="113"/>
  <c r="L37" i="113" s="1"/>
  <c r="K38" i="87"/>
  <c r="L38" i="87" s="1"/>
  <c r="I39" i="87"/>
  <c r="J39" i="87" s="1"/>
  <c r="K31" i="114" l="1"/>
  <c r="L31" i="114" s="1"/>
  <c r="I39" i="113"/>
  <c r="K38" i="113"/>
  <c r="L38" i="113" s="1"/>
  <c r="K39" i="87"/>
  <c r="L39" i="87" s="1"/>
  <c r="I40" i="87"/>
  <c r="J40" i="87" s="1"/>
  <c r="I40" i="113" l="1"/>
  <c r="K39" i="113"/>
  <c r="L39" i="113" s="1"/>
  <c r="K40" i="87"/>
  <c r="L40" i="87" s="1"/>
  <c r="I41" i="87"/>
  <c r="J41" i="87" s="1"/>
  <c r="I41" i="113" l="1"/>
  <c r="K40" i="113"/>
  <c r="L40" i="113" s="1"/>
  <c r="K41" i="87"/>
  <c r="L41" i="87" s="1"/>
  <c r="J42" i="87"/>
  <c r="K32" i="114" l="1"/>
  <c r="L32" i="114" s="1"/>
  <c r="K41" i="113"/>
  <c r="L41" i="113" s="1"/>
  <c r="K42" i="87"/>
  <c r="L42" i="87" s="1"/>
  <c r="I43" i="87"/>
  <c r="J43" i="87" s="1"/>
  <c r="K33" i="114" l="1"/>
  <c r="L33" i="114" s="1"/>
  <c r="K42" i="113"/>
  <c r="L42" i="113" s="1"/>
  <c r="K43" i="87"/>
  <c r="L43" i="87" s="1"/>
  <c r="I44" i="87"/>
  <c r="J44" i="87" s="1"/>
  <c r="K34" i="114" l="1"/>
  <c r="L34" i="114" s="1"/>
  <c r="K43" i="113"/>
  <c r="L43" i="113" s="1"/>
  <c r="K44" i="87"/>
  <c r="L44" i="87" s="1"/>
  <c r="I45" i="87"/>
  <c r="J45" i="87" s="1"/>
  <c r="K35" i="114" l="1"/>
  <c r="L35" i="114" s="1"/>
  <c r="K44" i="113"/>
  <c r="L44" i="113" s="1"/>
  <c r="K45" i="87"/>
  <c r="L45" i="87" s="1"/>
  <c r="I46" i="87"/>
  <c r="J46" i="87" s="1"/>
  <c r="K36" i="114" l="1"/>
  <c r="L36" i="114" s="1"/>
  <c r="K45" i="113"/>
  <c r="L45" i="113" s="1"/>
  <c r="K46" i="87"/>
  <c r="L46" i="87" s="1"/>
  <c r="I47" i="87"/>
  <c r="J47" i="87" s="1"/>
  <c r="K37" i="114" l="1"/>
  <c r="L37" i="114" s="1"/>
  <c r="K46" i="113"/>
  <c r="L46" i="113" s="1"/>
  <c r="K47" i="87"/>
  <c r="L47" i="87" s="1"/>
  <c r="I48" i="87"/>
  <c r="J48" i="87" s="1"/>
  <c r="K47" i="113" l="1"/>
  <c r="L47" i="113" s="1"/>
  <c r="K48" i="87"/>
  <c r="L48" i="87" s="1"/>
  <c r="I49" i="87"/>
  <c r="J49" i="87" s="1"/>
  <c r="K48" i="113" l="1"/>
  <c r="L48" i="113" s="1"/>
  <c r="K49" i="87"/>
  <c r="L49" i="87" s="1"/>
  <c r="I50" i="87"/>
  <c r="J50" i="87" s="1"/>
  <c r="K38" i="114" l="1"/>
  <c r="L38" i="114" s="1"/>
  <c r="K49" i="113"/>
  <c r="L49" i="113" s="1"/>
  <c r="K50" i="87"/>
  <c r="L50" i="87" s="1"/>
  <c r="I51" i="87"/>
  <c r="J51" i="87" s="1"/>
  <c r="K39" i="114" l="1"/>
  <c r="L39" i="114" s="1"/>
  <c r="K50" i="113"/>
  <c r="L50" i="113" s="1"/>
  <c r="K51" i="87"/>
  <c r="L51" i="87" s="1"/>
  <c r="I52" i="87"/>
  <c r="J52" i="87" s="1"/>
  <c r="K40" i="114" l="1"/>
  <c r="L40" i="114" s="1"/>
  <c r="K51" i="113"/>
  <c r="L51" i="113" s="1"/>
  <c r="K52" i="87"/>
  <c r="L52" i="87" s="1"/>
  <c r="I53" i="87"/>
  <c r="J53" i="87" s="1"/>
  <c r="K41" i="114" l="1"/>
  <c r="L41" i="114" s="1"/>
  <c r="K52" i="113"/>
  <c r="L52" i="113" s="1"/>
  <c r="K53" i="87"/>
  <c r="L53" i="87" s="1"/>
  <c r="I54" i="87"/>
  <c r="J54" i="87" s="1"/>
  <c r="K42" i="114" l="1"/>
  <c r="L42" i="114" s="1"/>
  <c r="K53" i="113"/>
  <c r="L53" i="113" s="1"/>
  <c r="K54" i="87"/>
  <c r="L54" i="87" s="1"/>
  <c r="I55" i="87"/>
  <c r="J55" i="87" s="1"/>
  <c r="K43" i="114" l="1"/>
  <c r="L43" i="114" s="1"/>
  <c r="K54" i="113"/>
  <c r="L54" i="113" s="1"/>
  <c r="K55" i="87"/>
  <c r="L55" i="87" s="1"/>
  <c r="I56" i="87"/>
  <c r="J56" i="87" s="1"/>
  <c r="K55" i="113" l="1"/>
  <c r="L55" i="113" s="1"/>
  <c r="K56" i="87"/>
  <c r="L56" i="87" s="1"/>
  <c r="I57" i="87"/>
  <c r="J57" i="87" s="1"/>
  <c r="K56" i="113" l="1"/>
  <c r="L56" i="113" s="1"/>
  <c r="K57" i="87"/>
  <c r="L57" i="87" s="1"/>
  <c r="I58" i="87"/>
  <c r="J58" i="87" s="1"/>
  <c r="K44" i="114" l="1"/>
  <c r="L44" i="114" s="1"/>
  <c r="K57" i="113"/>
  <c r="L57" i="113" s="1"/>
  <c r="K58" i="87"/>
  <c r="L58" i="87" s="1"/>
  <c r="I59" i="87"/>
  <c r="J59" i="87" s="1"/>
  <c r="K45" i="114" l="1"/>
  <c r="L45" i="114" s="1"/>
  <c r="K58" i="113"/>
  <c r="L58" i="113" s="1"/>
  <c r="K59" i="87"/>
  <c r="L59" i="87" s="1"/>
  <c r="I60" i="87"/>
  <c r="J60" i="87" s="1"/>
  <c r="K46" i="114" l="1"/>
  <c r="L46" i="114" s="1"/>
  <c r="K59" i="113"/>
  <c r="L59" i="113" s="1"/>
  <c r="K60" i="87"/>
  <c r="L60" i="87" s="1"/>
  <c r="I61" i="87"/>
  <c r="J61" i="87" s="1"/>
  <c r="K47" i="114" l="1"/>
  <c r="L47" i="114" s="1"/>
  <c r="K60" i="113"/>
  <c r="L60" i="113" s="1"/>
  <c r="K61" i="87"/>
  <c r="L61" i="87" s="1"/>
  <c r="I62" i="87"/>
  <c r="J62" i="87" s="1"/>
  <c r="K61" i="113" l="1"/>
  <c r="L61" i="113" s="1"/>
  <c r="K62" i="87"/>
  <c r="L62" i="87" s="1"/>
  <c r="I63" i="87"/>
  <c r="J63" i="87" s="1"/>
  <c r="K48" i="114" l="1"/>
  <c r="L48" i="114" s="1"/>
  <c r="K62" i="113"/>
  <c r="L62" i="113" s="1"/>
  <c r="K63" i="87"/>
  <c r="L63" i="87" s="1"/>
  <c r="I64" i="87"/>
  <c r="J64" i="87" s="1"/>
  <c r="K63" i="113" l="1"/>
  <c r="L63" i="113" s="1"/>
  <c r="K64" i="87"/>
  <c r="L64" i="87" s="1"/>
  <c r="I65" i="87"/>
  <c r="J65" i="87" s="1"/>
  <c r="K49" i="114" l="1"/>
  <c r="L49" i="114" s="1"/>
  <c r="K64" i="113"/>
  <c r="L64" i="113" s="1"/>
  <c r="K65" i="87"/>
  <c r="L65" i="87" s="1"/>
  <c r="I66" i="87"/>
  <c r="J66" i="87" s="1"/>
  <c r="K50" i="114" l="1"/>
  <c r="L50" i="114" s="1"/>
  <c r="K65" i="113"/>
  <c r="L65" i="113" s="1"/>
  <c r="K66" i="87"/>
  <c r="L66" i="87" s="1"/>
  <c r="I67" i="87"/>
  <c r="J67" i="87" s="1"/>
  <c r="K51" i="114" l="1"/>
  <c r="L51" i="114" s="1"/>
  <c r="K66" i="113"/>
  <c r="L66" i="113" s="1"/>
  <c r="K67" i="87"/>
  <c r="L67" i="87" s="1"/>
  <c r="I68" i="87"/>
  <c r="J68" i="87" s="1"/>
  <c r="K52" i="114" l="1"/>
  <c r="L52" i="114" s="1"/>
  <c r="K67" i="113"/>
  <c r="L67" i="113" s="1"/>
  <c r="K68" i="87"/>
  <c r="L68" i="87" s="1"/>
  <c r="I69" i="87"/>
  <c r="J69" i="87" s="1"/>
  <c r="K53" i="114" l="1"/>
  <c r="L53" i="114" s="1"/>
  <c r="K68" i="113"/>
  <c r="L68" i="113" s="1"/>
  <c r="K69" i="87"/>
  <c r="L69" i="87" s="1"/>
  <c r="I70" i="87"/>
  <c r="J70" i="87" s="1"/>
  <c r="K54" i="114" l="1"/>
  <c r="L54" i="114" s="1"/>
  <c r="K69" i="113"/>
  <c r="L69" i="113" s="1"/>
  <c r="K70" i="87"/>
  <c r="L70" i="87" s="1"/>
  <c r="I71" i="87"/>
  <c r="J71" i="87" s="1"/>
  <c r="K70" i="113" l="1"/>
  <c r="L70" i="113" s="1"/>
  <c r="K71" i="87"/>
  <c r="L71" i="87" s="1"/>
  <c r="I72" i="87"/>
  <c r="J72" i="87" s="1"/>
  <c r="K71" i="113" l="1"/>
  <c r="L71" i="113" s="1"/>
  <c r="K72" i="87"/>
  <c r="L72" i="87" s="1"/>
  <c r="I73" i="87"/>
  <c r="J73" i="87" s="1"/>
  <c r="K55" i="114" l="1"/>
  <c r="L55" i="114" s="1"/>
  <c r="K72" i="113"/>
  <c r="L72" i="113" s="1"/>
  <c r="K73" i="87"/>
  <c r="L73" i="87" s="1"/>
  <c r="I74" i="87"/>
  <c r="J74" i="87" s="1"/>
  <c r="K56" i="114" l="1"/>
  <c r="L56" i="114" s="1"/>
  <c r="K73" i="113"/>
  <c r="L73" i="113" s="1"/>
  <c r="K74" i="87"/>
  <c r="L74" i="87" s="1"/>
  <c r="I75" i="87"/>
  <c r="J75" i="87" s="1"/>
  <c r="K57" i="114" l="1"/>
  <c r="L57" i="114" s="1"/>
  <c r="K74" i="113"/>
  <c r="L74" i="113" s="1"/>
  <c r="K75" i="87"/>
  <c r="L75" i="87" s="1"/>
  <c r="I76" i="87"/>
  <c r="J76" i="87" s="1"/>
  <c r="K58" i="114" l="1"/>
  <c r="L58" i="114" s="1"/>
  <c r="K75" i="113"/>
  <c r="L75" i="113" s="1"/>
  <c r="K76" i="87"/>
  <c r="L76" i="87" s="1"/>
  <c r="I77" i="87"/>
  <c r="J77" i="87" s="1"/>
  <c r="K59" i="114" l="1"/>
  <c r="L59" i="114" s="1"/>
  <c r="K76" i="113"/>
  <c r="L76" i="113" s="1"/>
  <c r="K77" i="87"/>
  <c r="L77" i="87" s="1"/>
  <c r="I78" i="87"/>
  <c r="J78" i="87" s="1"/>
  <c r="K60" i="114" l="1"/>
  <c r="L60" i="114" s="1"/>
  <c r="K77" i="113"/>
  <c r="L77" i="113" s="1"/>
  <c r="K78" i="87"/>
  <c r="L78" i="87" s="1"/>
  <c r="I79" i="87"/>
  <c r="J79" i="87" s="1"/>
  <c r="K78" i="113" l="1"/>
  <c r="L78" i="113" s="1"/>
  <c r="K79" i="87"/>
  <c r="L79" i="87" s="1"/>
  <c r="I80" i="87"/>
  <c r="J80" i="87" s="1"/>
  <c r="K79" i="113" l="1"/>
  <c r="L79" i="113" s="1"/>
  <c r="K80" i="87"/>
  <c r="L80" i="87" s="1"/>
  <c r="J81" i="87"/>
  <c r="K61" i="114" l="1"/>
  <c r="L61" i="114" s="1"/>
  <c r="K80" i="113"/>
  <c r="L80" i="113" s="1"/>
  <c r="K81" i="87"/>
  <c r="L81" i="87" s="1"/>
  <c r="I82" i="87"/>
  <c r="J82" i="87" s="1"/>
  <c r="K62" i="114" l="1"/>
  <c r="L62" i="114" s="1"/>
  <c r="K81" i="113"/>
  <c r="L81" i="113" s="1"/>
  <c r="J82" i="113"/>
  <c r="K82" i="87"/>
  <c r="L82" i="87" s="1"/>
  <c r="I83" i="87"/>
  <c r="J83" i="87" s="1"/>
  <c r="K63" i="114" l="1"/>
  <c r="L63" i="114" s="1"/>
  <c r="J83" i="113"/>
  <c r="K82" i="113"/>
  <c r="L82" i="113" s="1"/>
  <c r="K83" i="87"/>
  <c r="L83" i="87" s="1"/>
  <c r="I84" i="87"/>
  <c r="J84" i="87" s="1"/>
  <c r="K64" i="114" l="1"/>
  <c r="L64" i="114" s="1"/>
  <c r="K83" i="113"/>
  <c r="L83" i="113" s="1"/>
  <c r="J84" i="113"/>
  <c r="K84" i="87"/>
  <c r="L84" i="87" s="1"/>
  <c r="I85" i="87"/>
  <c r="J85" i="87" s="1"/>
  <c r="K65" i="114" l="1"/>
  <c r="L65" i="114" s="1"/>
  <c r="J85" i="113"/>
  <c r="K84" i="113"/>
  <c r="L84" i="113" s="1"/>
  <c r="K85" i="87"/>
  <c r="L85" i="87" s="1"/>
  <c r="I86" i="87"/>
  <c r="J86" i="87" s="1"/>
  <c r="K66" i="114" l="1"/>
  <c r="L66" i="114" s="1"/>
  <c r="K85" i="113"/>
  <c r="L85" i="113" s="1"/>
  <c r="J86" i="113"/>
  <c r="K86" i="87"/>
  <c r="L86" i="87" s="1"/>
  <c r="I87" i="87"/>
  <c r="J87" i="87" s="1"/>
  <c r="J87" i="113" l="1"/>
  <c r="K86" i="113"/>
  <c r="L86" i="113" s="1"/>
  <c r="K87" i="87"/>
  <c r="L87" i="87" s="1"/>
  <c r="I88" i="87"/>
  <c r="J88" i="87" s="1"/>
  <c r="K87" i="113" l="1"/>
  <c r="L87" i="113" s="1"/>
  <c r="J88" i="113"/>
  <c r="K88" i="87"/>
  <c r="L88" i="87" s="1"/>
  <c r="I89" i="87"/>
  <c r="J89" i="87" s="1"/>
  <c r="K67" i="114" l="1"/>
  <c r="L67" i="114" s="1"/>
  <c r="J89" i="113"/>
  <c r="K88" i="113"/>
  <c r="L88" i="113" s="1"/>
  <c r="K89" i="87"/>
  <c r="L89" i="87" s="1"/>
  <c r="I90" i="87"/>
  <c r="J90" i="87" s="1"/>
  <c r="K68" i="114" l="1"/>
  <c r="L68" i="114" s="1"/>
  <c r="K89" i="113"/>
  <c r="L89" i="113" s="1"/>
  <c r="J90" i="113"/>
  <c r="K90" i="87"/>
  <c r="L90" i="87" s="1"/>
  <c r="I91" i="87"/>
  <c r="J91" i="87" s="1"/>
  <c r="K69" i="114" l="1"/>
  <c r="L69" i="114" s="1"/>
  <c r="J91" i="113"/>
  <c r="K90" i="113"/>
  <c r="L90" i="113" s="1"/>
  <c r="K91" i="87"/>
  <c r="L91" i="87" s="1"/>
  <c r="I92" i="87"/>
  <c r="J92" i="87" s="1"/>
  <c r="K70" i="114" l="1"/>
  <c r="L70" i="114" s="1"/>
  <c r="K91" i="113"/>
  <c r="L91" i="113" s="1"/>
  <c r="J92" i="113"/>
  <c r="K92" i="87"/>
  <c r="L92" i="87" s="1"/>
  <c r="I93" i="87"/>
  <c r="J93" i="87" s="1"/>
  <c r="K71" i="114" l="1"/>
  <c r="L71" i="114" s="1"/>
  <c r="J93" i="113"/>
  <c r="K92" i="113"/>
  <c r="L92" i="113" s="1"/>
  <c r="K93" i="87"/>
  <c r="L93" i="87" s="1"/>
  <c r="I94" i="87"/>
  <c r="J94" i="87" s="1"/>
  <c r="K72" i="114" l="1"/>
  <c r="L72" i="114" s="1"/>
  <c r="K93" i="113"/>
  <c r="L93" i="113" s="1"/>
  <c r="J94" i="113"/>
  <c r="K94" i="87"/>
  <c r="L94" i="87" s="1"/>
  <c r="I95" i="87"/>
  <c r="J95" i="87" s="1"/>
  <c r="J95" i="113" l="1"/>
  <c r="K94" i="113"/>
  <c r="L94" i="113" s="1"/>
  <c r="K95" i="87"/>
  <c r="L95" i="87" s="1"/>
  <c r="I96" i="87"/>
  <c r="J96" i="87" s="1"/>
  <c r="K95" i="113" l="1"/>
  <c r="L95" i="113" s="1"/>
  <c r="J96" i="113"/>
  <c r="K96" i="87"/>
  <c r="L96" i="87" s="1"/>
  <c r="I97" i="87"/>
  <c r="J97" i="87" s="1"/>
  <c r="K73" i="114" l="1"/>
  <c r="L73" i="114" s="1"/>
  <c r="J97" i="113"/>
  <c r="K96" i="113"/>
  <c r="L96" i="113" s="1"/>
  <c r="K97" i="87"/>
  <c r="L97" i="87" s="1"/>
  <c r="I98" i="87"/>
  <c r="J98" i="87" s="1"/>
  <c r="K74" i="114" l="1"/>
  <c r="L74" i="114" s="1"/>
  <c r="K97" i="113"/>
  <c r="L97" i="113" s="1"/>
  <c r="J98" i="113"/>
  <c r="K98" i="87"/>
  <c r="L98" i="87" s="1"/>
  <c r="I99" i="87"/>
  <c r="J99" i="87" s="1"/>
  <c r="K75" i="114" l="1"/>
  <c r="L75" i="114" s="1"/>
  <c r="J99" i="113"/>
  <c r="K98" i="113"/>
  <c r="L98" i="113" s="1"/>
  <c r="K99" i="87"/>
  <c r="L99" i="87" s="1"/>
  <c r="I100" i="87"/>
  <c r="J100" i="87" s="1"/>
  <c r="K76" i="114" l="1"/>
  <c r="L76" i="114" s="1"/>
  <c r="K99" i="113"/>
  <c r="L99" i="113" s="1"/>
  <c r="J100" i="113"/>
  <c r="K100" i="87"/>
  <c r="L100" i="87" s="1"/>
  <c r="I101" i="87"/>
  <c r="J101" i="87" s="1"/>
  <c r="J101" i="113" l="1"/>
  <c r="K100" i="113"/>
  <c r="L100" i="113" s="1"/>
  <c r="K101" i="87"/>
  <c r="L101" i="87" s="1"/>
  <c r="I102" i="87"/>
  <c r="J102" i="87" s="1"/>
  <c r="K77" i="114" l="1"/>
  <c r="L77" i="114" s="1"/>
  <c r="K101" i="113"/>
  <c r="L101" i="113" s="1"/>
  <c r="J102" i="113"/>
  <c r="K102" i="87"/>
  <c r="L102" i="87" s="1"/>
  <c r="I103" i="87"/>
  <c r="J103" i="87" s="1"/>
  <c r="J103" i="113" l="1"/>
  <c r="K102" i="113"/>
  <c r="L102" i="113" s="1"/>
  <c r="K103" i="87"/>
  <c r="L103" i="87" s="1"/>
  <c r="I104" i="87"/>
  <c r="J104" i="87" s="1"/>
  <c r="K78" i="114" l="1"/>
  <c r="L78" i="114" s="1"/>
  <c r="K103" i="113"/>
  <c r="L103" i="113" s="1"/>
  <c r="J104" i="113"/>
  <c r="K104" i="87"/>
  <c r="L104" i="87" s="1"/>
  <c r="I105" i="87"/>
  <c r="J105" i="87" s="1"/>
  <c r="K79" i="114" l="1"/>
  <c r="L79" i="114" s="1"/>
  <c r="J105" i="113"/>
  <c r="K104" i="113"/>
  <c r="L104" i="113" s="1"/>
  <c r="K105" i="87"/>
  <c r="L105" i="87" s="1"/>
  <c r="I106" i="87"/>
  <c r="J106" i="87" s="1"/>
  <c r="K80" i="114" l="1"/>
  <c r="L80" i="114" s="1"/>
  <c r="K105" i="113"/>
  <c r="L105" i="113" s="1"/>
  <c r="J106" i="113"/>
  <c r="K106" i="87"/>
  <c r="L106" i="87" s="1"/>
  <c r="I107" i="87"/>
  <c r="J107" i="87" s="1"/>
  <c r="K81" i="114" l="1"/>
  <c r="L81" i="114" s="1"/>
  <c r="J107" i="113"/>
  <c r="K106" i="113"/>
  <c r="L106" i="113" s="1"/>
  <c r="K107" i="87"/>
  <c r="L107" i="87" s="1"/>
  <c r="I108" i="87"/>
  <c r="J108" i="87" s="1"/>
  <c r="K82" i="114" l="1"/>
  <c r="L82" i="114" s="1"/>
  <c r="K107" i="113"/>
  <c r="L107" i="113" s="1"/>
  <c r="J108" i="113"/>
  <c r="I109" i="87"/>
  <c r="J109" i="87" s="1"/>
  <c r="J109" i="113" l="1"/>
  <c r="K108" i="113"/>
  <c r="L108" i="113" s="1"/>
  <c r="K109" i="87"/>
  <c r="L109" i="87" s="1"/>
  <c r="I110" i="87"/>
  <c r="J110" i="87" s="1"/>
  <c r="K108" i="87"/>
  <c r="K83" i="114" l="1"/>
  <c r="J84" i="114"/>
  <c r="K109" i="113"/>
  <c r="L109" i="113" s="1"/>
  <c r="J110" i="113"/>
  <c r="L108" i="87"/>
  <c r="I111" i="87"/>
  <c r="J111" i="87" l="1"/>
  <c r="K111" i="87" s="1"/>
  <c r="L111" i="87" s="1"/>
  <c r="L83" i="114"/>
  <c r="K84" i="114"/>
  <c r="J111" i="113"/>
  <c r="K110" i="113"/>
  <c r="L110" i="113" s="1"/>
  <c r="K110" i="87"/>
  <c r="J112" i="87"/>
  <c r="F6" i="107" s="1"/>
  <c r="K111" i="113" l="1"/>
  <c r="J112" i="113"/>
  <c r="L110" i="87"/>
  <c r="K112" i="87"/>
  <c r="G6" i="107" s="1"/>
  <c r="L111" i="113" l="1"/>
  <c r="K112" i="113"/>
</calcChain>
</file>

<file path=xl/sharedStrings.xml><?xml version="1.0" encoding="utf-8"?>
<sst xmlns="http://schemas.openxmlformats.org/spreadsheetml/2006/main" count="574" uniqueCount="59">
  <si>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</si>
  <si>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</si>
  <si>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</si>
  <si>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</si>
  <si>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</si>
  <si>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</si>
  <si>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</si>
  <si>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</si>
  <si>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</si>
  <si>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</si>
  <si>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</si>
  <si>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</si>
  <si>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 xml:space="preserve">Total </t>
  </si>
  <si>
    <t>Sr.No</t>
  </si>
  <si>
    <t>Area in Sq.ft</t>
  </si>
  <si>
    <t>CA sq.M</t>
  </si>
  <si>
    <t>Rate</t>
  </si>
  <si>
    <t>Total Value</t>
  </si>
  <si>
    <t>Final Rate</t>
  </si>
  <si>
    <t>2 BHK</t>
  </si>
  <si>
    <t>1 BHK</t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</si>
  <si>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</si>
  <si>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</si>
  <si>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</si>
  <si>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</si>
  <si>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>NALDO</t>
  </si>
  <si>
    <t>2BHK</t>
  </si>
  <si>
    <t>PATRACIA</t>
  </si>
  <si>
    <t>1BHK</t>
  </si>
  <si>
    <t>QUERIDA</t>
  </si>
  <si>
    <t>OSANE</t>
  </si>
  <si>
    <t>Typical - 1-7, 9-12 &amp; 14th Flr</t>
  </si>
  <si>
    <t>Tot - 8</t>
  </si>
  <si>
    <t>8 &amp; 13th (Ref) Flr</t>
  </si>
  <si>
    <t>Ref</t>
  </si>
  <si>
    <t>Building QUERIDA &amp; OSANE</t>
  </si>
  <si>
    <t>Tot - 7</t>
  </si>
  <si>
    <t>Tot - 6</t>
  </si>
  <si>
    <t>Tot - 5</t>
  </si>
  <si>
    <t>P1304</t>
  </si>
  <si>
    <t>N1104</t>
  </si>
  <si>
    <t>N904</t>
  </si>
  <si>
    <t>N903</t>
  </si>
  <si>
    <t>N1204</t>
  </si>
  <si>
    <t>N701</t>
  </si>
  <si>
    <t>P1407</t>
  </si>
  <si>
    <t>P1305</t>
  </si>
  <si>
    <t xml:space="preserve"> Comp.</t>
  </si>
  <si>
    <t xml:space="preserve">As per Approved Plan Carpet Area in 
Sq. Ft.                      
</t>
  </si>
  <si>
    <r>
      <t xml:space="preserve">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</si>
  <si>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>Querida</t>
  </si>
  <si>
    <t>Osane</t>
  </si>
  <si>
    <t>Patracia</t>
  </si>
  <si>
    <t>Naldo</t>
  </si>
  <si>
    <t>2  BHK - 82</t>
  </si>
  <si>
    <t>1 BHK - 110</t>
  </si>
  <si>
    <t>2  BHK - 110</t>
  </si>
  <si>
    <t xml:space="preserve">As per Approved Plan Balcony Area in 
Sq. Ft.                      
</t>
  </si>
  <si>
    <t xml:space="preserve">Total Area in 
Sq. Ft.                     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</si>
</sst>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7"/>
      <color theme="1"/>
      <name val="Arial Narrow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Arial Narrow"/>
      <family val="2"/>
    </font>
    <font>
      <b/>
      <sz val="11"/>
      <color theme="1"/>
      <name val="Arial Narrow"/>
      <family val="2"/>
    </font>
    <font>
      <sz val="8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9"/>
      <color theme="1"/>
      <name val="Arial Narrow"/>
      <family val="2"/>
    </font>
    <font>
      <sz val="10"/>
      <name val="Arial Narrow"/>
      <family val="2"/>
    </font>
    <font>
      <b/>
      <sz val="7"/>
      <name val="Arial Narrow"/>
      <family val="2"/>
    </font>
    <font>
      <b/>
      <sz val="10"/>
      <name val="Arial Narrow"/>
      <family val="2"/>
    </font>
    <font>
      <sz val="11"/>
      <name val="Arial Narrow"/>
      <family val="2"/>
    </font>
    <font>
      <sz val="11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1"/>
      <name val="Arial Narrow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sz val="8"/>
      <color rgb="FF212529"/>
      <name val="Arial"/>
      <family val="2"/>
    </font>
    <font>
      <sz val="8"/>
      <color rgb="FF000000"/>
      <name val="Arial"/>
      <family val="2"/>
    </font>
    <font>
      <b/>
      <sz val="8"/>
      <color rgb="FF212529"/>
      <name val="Arial"/>
      <family val="2"/>
    </font>
    <font>
      <b/>
      <sz val="12"/>
      <color rgb="FF21252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3F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  <border>
      <left style="medium">
        <color rgb="FFE9E9E9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13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0" fontId="2" fillId="0" borderId="0" xfId="0" applyFont="1" applyAlignment="1">
      <alignment horizontal="center" vertical="center"/>
    </xf>
    <xf numFmtId="43" fontId="2" fillId="0" borderId="0" xfId="0" applyNumberFormat="1" applyFont="1" applyAlignment="1">
      <alignment horizontal="center" vertical="center"/>
    </xf>
    <xf numFmtId="1" fontId="8" fillId="0" borderId="0" xfId="0" applyNumberFormat="1" applyFont="1"/>
    <xf numFmtId="0" fontId="0" fillId="0" borderId="0" xfId="0" applyAlignment="1">
      <alignment horizontal="left"/>
    </xf>
    <xf numFmtId="1" fontId="5" fillId="0" borderId="0" xfId="0" applyNumberFormat="1" applyFont="1" applyAlignment="1">
      <alignment vertical="center"/>
    </xf>
    <xf numFmtId="0" fontId="0" fillId="0" borderId="0" xfId="0" applyAlignment="1">
      <alignment horizontal="center" vertical="center"/>
    </xf>
    <xf numFmtId="1" fontId="15" fillId="0" borderId="1" xfId="0" applyNumberFormat="1" applyFont="1" applyBorder="1" applyAlignment="1">
      <alignment horizontal="center"/>
    </xf>
    <xf numFmtId="0" fontId="16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43" fontId="2" fillId="0" borderId="0" xfId="1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43" fontId="7" fillId="0" borderId="0" xfId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/>
    </xf>
    <xf numFmtId="43" fontId="9" fillId="0" borderId="0" xfId="0" applyNumberFormat="1" applyFont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1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43" fontId="20" fillId="0" borderId="0" xfId="1" applyFont="1" applyBorder="1" applyAlignment="1">
      <alignment horizontal="center" vertical="center"/>
    </xf>
    <xf numFmtId="43" fontId="7" fillId="0" borderId="0" xfId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9" fillId="0" borderId="0" xfId="0" applyFont="1"/>
    <xf numFmtId="0" fontId="8" fillId="0" borderId="0" xfId="0" applyFont="1"/>
    <xf numFmtId="0" fontId="8" fillId="0" borderId="0" xfId="0" applyFont="1" applyAlignment="1">
      <alignment horizontal="left"/>
    </xf>
    <xf numFmtId="1" fontId="15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1" fontId="15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43" fontId="18" fillId="0" borderId="0" xfId="1" applyFont="1" applyAlignment="1">
      <alignment horizontal="center" vertical="center"/>
    </xf>
    <xf numFmtId="43" fontId="18" fillId="0" borderId="0" xfId="0" applyNumberFormat="1" applyFont="1" applyAlignment="1">
      <alignment horizontal="center" vertical="center"/>
    </xf>
    <xf numFmtId="43" fontId="15" fillId="0" borderId="1" xfId="0" applyNumberFormat="1" applyFont="1" applyBorder="1" applyAlignment="1">
      <alignment horizontal="center" vertical="center"/>
    </xf>
    <xf numFmtId="43" fontId="15" fillId="0" borderId="2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/>
    <xf numFmtId="0" fontId="12" fillId="0" borderId="0" xfId="0" applyFont="1" applyAlignment="1">
      <alignment vertical="center"/>
    </xf>
    <xf numFmtId="0" fontId="22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" fontId="4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 vertical="center"/>
    </xf>
    <xf numFmtId="164" fontId="0" fillId="0" borderId="0" xfId="0" applyNumberFormat="1"/>
    <xf numFmtId="2" fontId="0" fillId="0" borderId="0" xfId="0" applyNumberFormat="1"/>
    <xf numFmtId="1" fontId="0" fillId="0" borderId="0" xfId="0" applyNumberFormat="1" applyAlignment="1">
      <alignment horizontal="center"/>
    </xf>
    <xf numFmtId="1" fontId="0" fillId="0" borderId="5" xfId="0" applyNumberFormat="1" applyBorder="1" applyAlignment="1">
      <alignment horizontal="left" vertical="top" wrapText="1"/>
    </xf>
    <xf numFmtId="1" fontId="8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left" vertical="top" wrapText="1"/>
    </xf>
    <xf numFmtId="1" fontId="4" fillId="0" borderId="1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43" fontId="12" fillId="0" borderId="1" xfId="1" applyFont="1" applyBorder="1" applyAlignment="1">
      <alignment horizontal="center" vertical="center"/>
    </xf>
    <xf numFmtId="43" fontId="5" fillId="0" borderId="1" xfId="0" applyNumberFormat="1" applyFont="1" applyBorder="1" applyAlignment="1">
      <alignment horizontal="center" vertical="center"/>
    </xf>
    <xf numFmtId="43" fontId="8" fillId="0" borderId="0" xfId="0" applyNumberFormat="1" applyFont="1" applyAlignment="1">
      <alignment horizontal="left"/>
    </xf>
    <xf numFmtId="1" fontId="14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164" fontId="5" fillId="0" borderId="1" xfId="1" applyNumberFormat="1" applyFont="1" applyFill="1" applyBorder="1" applyAlignment="1">
      <alignment horizontal="left"/>
    </xf>
    <xf numFmtId="164" fontId="5" fillId="0" borderId="1" xfId="1" applyNumberFormat="1" applyFont="1" applyFill="1" applyBorder="1" applyAlignment="1">
      <alignment horizontal="center"/>
    </xf>
    <xf numFmtId="164" fontId="5" fillId="0" borderId="1" xfId="1" applyNumberFormat="1" applyFont="1" applyFill="1" applyBorder="1" applyAlignment="1">
      <alignment horizontal="center" vertical="top" wrapText="1"/>
    </xf>
    <xf numFmtId="43" fontId="22" fillId="0" borderId="0" xfId="1" applyFont="1" applyAlignment="1">
      <alignment horizontal="center" vertical="center"/>
    </xf>
    <xf numFmtId="0" fontId="26" fillId="3" borderId="8" xfId="0" applyFont="1" applyFill="1" applyBorder="1" applyAlignment="1">
      <alignment horizontal="center" vertical="top" wrapText="1"/>
    </xf>
    <xf numFmtId="0" fontId="26" fillId="3" borderId="8" xfId="0" applyFont="1" applyFill="1" applyBorder="1" applyAlignment="1">
      <alignment vertical="top" wrapText="1"/>
    </xf>
    <xf numFmtId="0" fontId="27" fillId="4" borderId="8" xfId="0" applyFont="1" applyFill="1" applyBorder="1" applyAlignment="1">
      <alignment horizontal="center" vertical="top" wrapText="1"/>
    </xf>
    <xf numFmtId="0" fontId="27" fillId="4" borderId="8" xfId="0" applyFont="1" applyFill="1" applyBorder="1" applyAlignment="1">
      <alignment vertical="top" wrapText="1"/>
    </xf>
    <xf numFmtId="0" fontId="28" fillId="3" borderId="8" xfId="0" applyFont="1" applyFill="1" applyBorder="1" applyAlignment="1">
      <alignment horizontal="center" vertical="top" wrapText="1"/>
    </xf>
    <xf numFmtId="0" fontId="19" fillId="0" borderId="0" xfId="0" applyFont="1" applyAlignment="1">
      <alignment horizontal="center" vertical="center"/>
    </xf>
    <xf numFmtId="43" fontId="19" fillId="0" borderId="0" xfId="1" applyFont="1" applyAlignment="1">
      <alignment horizontal="center" vertical="center"/>
    </xf>
    <xf numFmtId="0" fontId="22" fillId="0" borderId="0" xfId="0" applyFont="1"/>
    <xf numFmtId="0" fontId="10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43" fontId="3" fillId="0" borderId="1" xfId="0" applyNumberFormat="1" applyFont="1" applyBorder="1" applyAlignment="1">
      <alignment horizontal="center" vertical="center"/>
    </xf>
    <xf numFmtId="43" fontId="3" fillId="0" borderId="0" xfId="0" applyNumberFormat="1" applyFont="1" applyAlignment="1">
      <alignment horizontal="center" vertical="center"/>
    </xf>
    <xf numFmtId="43" fontId="3" fillId="0" borderId="0" xfId="1" applyFont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3" fontId="6" fillId="0" borderId="2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 vertical="center"/>
    </xf>
    <xf numFmtId="164" fontId="4" fillId="0" borderId="1" xfId="1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>
      <alignment horizontal="center" vertical="center"/>
    </xf>
    <xf numFmtId="0" fontId="5" fillId="0" borderId="0" xfId="0" applyFont="1"/>
    <xf numFmtId="0" fontId="23" fillId="0" borderId="0" xfId="0" applyFont="1"/>
    <xf numFmtId="43" fontId="23" fillId="0" borderId="0" xfId="1" applyFont="1" applyFill="1"/>
    <xf numFmtId="0" fontId="0" fillId="0" borderId="1" xfId="0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29" fillId="2" borderId="9" xfId="0" applyFont="1" applyFill="1" applyBorder="1" applyAlignment="1">
      <alignment horizontal="left" vertical="top" wrapText="1"/>
    </xf>
    <xf numFmtId="0" fontId="29" fillId="2" borderId="0" xfId="0" applyFont="1" applyFill="1" applyAlignment="1">
      <alignment horizontal="left" vertical="top" wrapText="1"/>
    </xf>
    <xf numFmtId="0" fontId="0" fillId="0" borderId="1" xfId="0" applyFont="1" applyBorder="1" applyAlignment="1">
      <alignment horizontal="center" vertical="center"/>
    </xf>
    <xf numFmtId="43" fontId="22" fillId="0" borderId="1" xfId="0" applyNumberFormat="1" applyFont="1" applyBorder="1" applyAlignment="1">
      <alignment horizontal="center" vertical="center"/>
    </xf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30</xdr:col>
      <xdr:colOff>115279</xdr:colOff>
      <xdr:row>17</xdr:row>
      <xdr:rowOff>29004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8E2DE-BAB7-8502-6E28-A5A6A8173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509394" cy="30770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190500</xdr:colOff>
      <xdr:row>1</xdr:row>
      <xdr:rowOff>57151</xdr:rowOff>
    </xdr:from>
    <xdr:to>
      <xdr:col>31</xdr:col>
      <xdr:colOff>230393</xdr:colOff>
      <xdr:row>22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ADD6F6-1E31-2928-2169-8D38015AA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0350" y="247651"/>
          <a:ext cx="12841493" cy="4114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29</xdr:col>
      <xdr:colOff>344564</xdr:colOff>
      <xdr:row>42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C4FB96-98F7-F36B-A6C5-57011CFAE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00650" y="4324350"/>
          <a:ext cx="11926964" cy="39243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29</xdr:col>
      <xdr:colOff>382670</xdr:colOff>
      <xdr:row>70</xdr:row>
      <xdr:rowOff>172167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18D87E-B3E9-5AA1-CA3C-79DBCA9E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00650" y="8524875"/>
          <a:ext cx="11965070" cy="51346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79</xdr:row>
      <xdr:rowOff>123825</xdr:rowOff>
    </xdr:from>
    <xdr:to>
      <xdr:col>15</xdr:col>
      <xdr:colOff>361950</xdr:colOff>
      <xdr:row>110</xdr:row>
      <xdr:rowOff>19050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D05834E-35AE-185C-CCDC-EC0F58F18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5173325"/>
          <a:ext cx="5734050" cy="58007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20</xdr:col>
      <xdr:colOff>96625</xdr:colOff>
      <xdr:row>36</xdr:row>
      <xdr:rowOff>134326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07B071-AD9C-A6A3-FE7D-37853ACCE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38400" y="0"/>
          <a:ext cx="9850225" cy="69923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21</xdr:col>
      <xdr:colOff>372888</xdr:colOff>
      <xdr:row>74</xdr:row>
      <xdr:rowOff>77194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A987B4-D1F2-BFBD-EA26-34B07E3FF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0" y="7048500"/>
          <a:ext cx="10126488" cy="7125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15"/>
  <sheetViews>
    <sheetView topLeftCell="A92" zoomScale="160" zoomScaleNormal="160" workbookViewId="0">
      <selection sqref="A1:M112"/>
    </sheetView>
  </sheetViews>
  <sheetFormatPr defaultRowHeight="15" x14ac:dyDescent="0.25"/>
  <cols>
    <col min="1" max="1" width="4" style="46" customWidth="1"/>
    <col min="2" max="2" width="6.140625" style="45" customWidth="1"/>
    <col min="3" max="3" width="5.5703125" style="45" customWidth="1"/>
    <col min="4" max="5" width="7.7109375" style="30" customWidth="1"/>
    <col min="6" max="6" width="6.7109375" style="30" customWidth="1"/>
    <col min="7" max="7" width="6.5703125" style="30" customWidth="1"/>
    <col min="8" max="8" width="6.42578125" style="72" customWidth="1"/>
    <col min="9" max="9" width="5.7109375" style="100" customWidth="1"/>
    <col min="10" max="10" width="11.140625" style="100" customWidth="1"/>
    <col min="11" max="11" width="12.140625" style="100" customWidth="1"/>
    <col min="12" max="12" width="7.28515625" style="101" customWidth="1"/>
    <col min="13" max="13" width="10.85546875" style="100" customWidth="1"/>
    <col min="14" max="14" width="11.7109375" customWidth="1"/>
    <col min="15" max="15" width="11.28515625" customWidth="1"/>
    <col min="16" max="16" width="9.5703125" customWidth="1"/>
    <col min="17" max="17" width="9.28515625" style="1" customWidth="1"/>
    <col min="20" max="21" width="14.85546875" customWidth="1"/>
    <col min="27" max="27" width="16.140625" customWidth="1"/>
  </cols>
  <sheetData>
    <row r="1" spans="1:22" ht="55.5" customHeight="1" thickBot="1" x14ac:dyDescent="0.3">
      <c r="A1" s="11" t="s">
        <v>1</v>
      </c>
      <c r="B1" s="11" t="s">
        <v>0</v>
      </c>
      <c r="C1" s="12" t="s">
        <v>2</v>
      </c>
      <c r="D1" s="12" t="s">
        <v>47</v>
      </c>
      <c r="E1" s="12" t="s">
        <v>48</v>
      </c>
      <c r="F1" s="12" t="s">
        <v>57</v>
      </c>
      <c r="G1" s="12" t="s">
        <v>58</v>
      </c>
      <c r="H1" s="71" t="s">
        <v>11</v>
      </c>
      <c r="I1" s="92" t="s">
        <v>49</v>
      </c>
      <c r="J1" s="71" t="s">
        <v>21</v>
      </c>
      <c r="K1" s="93" t="s">
        <v>22</v>
      </c>
      <c r="L1" s="94" t="s">
        <v>23</v>
      </c>
      <c r="M1" s="93" t="s">
        <v>24</v>
      </c>
    </row>
    <row r="2" spans="1:22" ht="15.75" thickBot="1" x14ac:dyDescent="0.3">
      <c r="A2" s="57">
        <v>1</v>
      </c>
      <c r="B2" s="14">
        <v>101</v>
      </c>
      <c r="C2" s="10">
        <v>1</v>
      </c>
      <c r="D2" s="10" t="s">
        <v>19</v>
      </c>
      <c r="E2" s="10">
        <v>523</v>
      </c>
      <c r="F2" s="10">
        <v>25</v>
      </c>
      <c r="G2" s="10">
        <f>E2+F2</f>
        <v>548</v>
      </c>
      <c r="H2" s="58">
        <f>G2*1.1</f>
        <v>602.80000000000007</v>
      </c>
      <c r="I2" s="95">
        <v>8800</v>
      </c>
      <c r="J2" s="73">
        <f>G2*I2</f>
        <v>4822400</v>
      </c>
      <c r="K2" s="74">
        <f>ROUND(J2*1.08,0)</f>
        <v>5208192</v>
      </c>
      <c r="L2" s="75">
        <f>MROUND((K2*0.025/12),500)</f>
        <v>11000</v>
      </c>
      <c r="M2" s="74">
        <f>H2*2700</f>
        <v>1627560.0000000002</v>
      </c>
      <c r="N2" s="59"/>
      <c r="Q2" s="60"/>
      <c r="R2" s="3"/>
      <c r="S2" s="3"/>
      <c r="T2" s="61"/>
      <c r="V2" s="62"/>
    </row>
    <row r="3" spans="1:22" x14ac:dyDescent="0.25">
      <c r="A3" s="57">
        <v>2</v>
      </c>
      <c r="B3" s="14">
        <v>102</v>
      </c>
      <c r="C3" s="10">
        <v>1</v>
      </c>
      <c r="D3" s="10" t="s">
        <v>19</v>
      </c>
      <c r="E3" s="10">
        <v>489</v>
      </c>
      <c r="F3" s="10">
        <v>22</v>
      </c>
      <c r="G3" s="10">
        <f t="shared" ref="G3:G66" si="0">E3+F3</f>
        <v>511</v>
      </c>
      <c r="H3" s="58">
        <f t="shared" ref="H3:H66" si="1">G3*1.1</f>
        <v>562.1</v>
      </c>
      <c r="I3" s="95">
        <f t="shared" ref="I3:I42" si="2">I2</f>
        <v>8800</v>
      </c>
      <c r="J3" s="73">
        <f t="shared" ref="J3:J66" si="3">G3*I3</f>
        <v>4496800</v>
      </c>
      <c r="K3" s="74">
        <f t="shared" ref="K3:K65" si="4">ROUND(J3*1.08,0)</f>
        <v>4856544</v>
      </c>
      <c r="L3" s="75">
        <f t="shared" ref="L3:L65" si="5">MROUND((K3*0.025/12),500)</f>
        <v>10000</v>
      </c>
      <c r="M3" s="74">
        <f t="shared" ref="M3:M65" si="6">H3*2700</f>
        <v>1517670</v>
      </c>
      <c r="N3" s="59"/>
      <c r="Q3" s="60"/>
      <c r="R3" s="3"/>
      <c r="S3" s="3"/>
      <c r="T3" s="61"/>
      <c r="V3" s="64"/>
    </row>
    <row r="4" spans="1:22" x14ac:dyDescent="0.25">
      <c r="A4" s="57">
        <v>3</v>
      </c>
      <c r="B4" s="14">
        <v>103</v>
      </c>
      <c r="C4" s="10">
        <v>1</v>
      </c>
      <c r="D4" s="10" t="s">
        <v>19</v>
      </c>
      <c r="E4" s="10">
        <v>489</v>
      </c>
      <c r="F4" s="10">
        <v>22</v>
      </c>
      <c r="G4" s="10">
        <f t="shared" si="0"/>
        <v>511</v>
      </c>
      <c r="H4" s="58">
        <f t="shared" si="1"/>
        <v>562.1</v>
      </c>
      <c r="I4" s="95">
        <f t="shared" si="2"/>
        <v>8800</v>
      </c>
      <c r="J4" s="73">
        <f t="shared" si="3"/>
        <v>4496800</v>
      </c>
      <c r="K4" s="74">
        <f t="shared" si="4"/>
        <v>4856544</v>
      </c>
      <c r="L4" s="75">
        <f t="shared" si="5"/>
        <v>10000</v>
      </c>
      <c r="M4" s="74">
        <f t="shared" si="6"/>
        <v>1517670</v>
      </c>
      <c r="N4" s="59"/>
      <c r="Q4" s="60"/>
      <c r="R4" s="3"/>
      <c r="S4" s="3"/>
      <c r="T4" s="61"/>
      <c r="V4" s="64"/>
    </row>
    <row r="5" spans="1:22" x14ac:dyDescent="0.25">
      <c r="A5" s="57">
        <v>4</v>
      </c>
      <c r="B5" s="14">
        <v>104</v>
      </c>
      <c r="C5" s="10">
        <v>1</v>
      </c>
      <c r="D5" s="10" t="s">
        <v>19</v>
      </c>
      <c r="E5" s="10">
        <v>523</v>
      </c>
      <c r="F5" s="10">
        <v>25</v>
      </c>
      <c r="G5" s="10">
        <f t="shared" si="0"/>
        <v>548</v>
      </c>
      <c r="H5" s="58">
        <f t="shared" si="1"/>
        <v>602.80000000000007</v>
      </c>
      <c r="I5" s="95">
        <f t="shared" si="2"/>
        <v>8800</v>
      </c>
      <c r="J5" s="73">
        <f t="shared" si="3"/>
        <v>4822400</v>
      </c>
      <c r="K5" s="74">
        <f t="shared" si="4"/>
        <v>5208192</v>
      </c>
      <c r="L5" s="75">
        <f t="shared" si="5"/>
        <v>11000</v>
      </c>
      <c r="M5" s="74">
        <f t="shared" si="6"/>
        <v>1627560.0000000002</v>
      </c>
      <c r="N5" s="59"/>
      <c r="Q5" s="60"/>
      <c r="R5" s="3"/>
      <c r="S5" s="3"/>
      <c r="T5" s="61"/>
      <c r="V5" s="64"/>
    </row>
    <row r="6" spans="1:22" x14ac:dyDescent="0.25">
      <c r="A6" s="57">
        <v>5</v>
      </c>
      <c r="B6" s="14">
        <v>105</v>
      </c>
      <c r="C6" s="10">
        <v>1</v>
      </c>
      <c r="D6" s="10" t="s">
        <v>19</v>
      </c>
      <c r="E6" s="10">
        <v>523</v>
      </c>
      <c r="F6" s="10">
        <v>25</v>
      </c>
      <c r="G6" s="10">
        <f t="shared" si="0"/>
        <v>548</v>
      </c>
      <c r="H6" s="58">
        <f t="shared" si="1"/>
        <v>602.80000000000007</v>
      </c>
      <c r="I6" s="95">
        <f t="shared" si="2"/>
        <v>8800</v>
      </c>
      <c r="J6" s="73">
        <f t="shared" si="3"/>
        <v>4822400</v>
      </c>
      <c r="K6" s="74">
        <f t="shared" si="4"/>
        <v>5208192</v>
      </c>
      <c r="L6" s="75">
        <f t="shared" si="5"/>
        <v>11000</v>
      </c>
      <c r="M6" s="74">
        <f t="shared" si="6"/>
        <v>1627560.0000000002</v>
      </c>
      <c r="N6" s="59"/>
      <c r="Q6" s="60"/>
      <c r="R6" s="3"/>
      <c r="S6" s="3"/>
      <c r="T6" s="61"/>
      <c r="V6" s="64"/>
    </row>
    <row r="7" spans="1:22" x14ac:dyDescent="0.25">
      <c r="A7" s="57">
        <v>6</v>
      </c>
      <c r="B7" s="14">
        <v>106</v>
      </c>
      <c r="C7" s="10">
        <v>1</v>
      </c>
      <c r="D7" s="10" t="s">
        <v>19</v>
      </c>
      <c r="E7" s="10">
        <v>489</v>
      </c>
      <c r="F7" s="10">
        <v>22</v>
      </c>
      <c r="G7" s="10">
        <f t="shared" si="0"/>
        <v>511</v>
      </c>
      <c r="H7" s="58">
        <f t="shared" si="1"/>
        <v>562.1</v>
      </c>
      <c r="I7" s="95">
        <f t="shared" si="2"/>
        <v>8800</v>
      </c>
      <c r="J7" s="73">
        <f t="shared" si="3"/>
        <v>4496800</v>
      </c>
      <c r="K7" s="74">
        <f t="shared" si="4"/>
        <v>4856544</v>
      </c>
      <c r="L7" s="75">
        <f t="shared" si="5"/>
        <v>10000</v>
      </c>
      <c r="M7" s="74">
        <f t="shared" si="6"/>
        <v>1517670</v>
      </c>
      <c r="N7" s="59"/>
      <c r="Q7" s="60"/>
      <c r="R7" s="3"/>
      <c r="S7" s="3"/>
      <c r="T7" s="61"/>
      <c r="V7" s="64"/>
    </row>
    <row r="8" spans="1:22" x14ac:dyDescent="0.25">
      <c r="A8" s="57">
        <v>7</v>
      </c>
      <c r="B8" s="14">
        <v>107</v>
      </c>
      <c r="C8" s="10">
        <v>1</v>
      </c>
      <c r="D8" s="10" t="s">
        <v>19</v>
      </c>
      <c r="E8" s="10">
        <v>489</v>
      </c>
      <c r="F8" s="10">
        <v>22</v>
      </c>
      <c r="G8" s="10">
        <f t="shared" si="0"/>
        <v>511</v>
      </c>
      <c r="H8" s="58">
        <f t="shared" si="1"/>
        <v>562.1</v>
      </c>
      <c r="I8" s="95">
        <f t="shared" si="2"/>
        <v>8800</v>
      </c>
      <c r="J8" s="73">
        <f t="shared" si="3"/>
        <v>4496800</v>
      </c>
      <c r="K8" s="74">
        <f t="shared" si="4"/>
        <v>4856544</v>
      </c>
      <c r="L8" s="75">
        <f t="shared" si="5"/>
        <v>10000</v>
      </c>
      <c r="M8" s="74">
        <f t="shared" si="6"/>
        <v>1517670</v>
      </c>
      <c r="N8" s="59"/>
      <c r="Q8" s="60"/>
      <c r="R8" s="3"/>
      <c r="S8" s="3"/>
      <c r="T8" s="61"/>
      <c r="V8" s="64"/>
    </row>
    <row r="9" spans="1:22" x14ac:dyDescent="0.25">
      <c r="A9" s="57">
        <v>8</v>
      </c>
      <c r="B9" s="14">
        <v>108</v>
      </c>
      <c r="C9" s="10">
        <v>1</v>
      </c>
      <c r="D9" s="10" t="s">
        <v>19</v>
      </c>
      <c r="E9" s="10">
        <v>523</v>
      </c>
      <c r="F9" s="10">
        <v>25</v>
      </c>
      <c r="G9" s="10">
        <f t="shared" si="0"/>
        <v>548</v>
      </c>
      <c r="H9" s="58">
        <f t="shared" si="1"/>
        <v>602.80000000000007</v>
      </c>
      <c r="I9" s="95">
        <f t="shared" si="2"/>
        <v>8800</v>
      </c>
      <c r="J9" s="73">
        <f t="shared" si="3"/>
        <v>4822400</v>
      </c>
      <c r="K9" s="74">
        <f t="shared" si="4"/>
        <v>5208192</v>
      </c>
      <c r="L9" s="75">
        <f t="shared" si="5"/>
        <v>11000</v>
      </c>
      <c r="M9" s="74">
        <f t="shared" si="6"/>
        <v>1627560.0000000002</v>
      </c>
      <c r="N9" s="59"/>
      <c r="Q9" s="60"/>
      <c r="R9" s="3"/>
      <c r="S9" s="3"/>
      <c r="T9" s="61"/>
      <c r="V9" s="64"/>
    </row>
    <row r="10" spans="1:22" x14ac:dyDescent="0.25">
      <c r="A10" s="57">
        <v>9</v>
      </c>
      <c r="B10" s="14">
        <v>201</v>
      </c>
      <c r="C10" s="10">
        <v>2</v>
      </c>
      <c r="D10" s="10" t="s">
        <v>19</v>
      </c>
      <c r="E10" s="10">
        <v>523</v>
      </c>
      <c r="F10" s="10">
        <v>25</v>
      </c>
      <c r="G10" s="10">
        <f t="shared" si="0"/>
        <v>548</v>
      </c>
      <c r="H10" s="58">
        <f t="shared" si="1"/>
        <v>602.80000000000007</v>
      </c>
      <c r="I10" s="95">
        <f t="shared" si="2"/>
        <v>8800</v>
      </c>
      <c r="J10" s="73">
        <f t="shared" si="3"/>
        <v>4822400</v>
      </c>
      <c r="K10" s="74">
        <f t="shared" si="4"/>
        <v>5208192</v>
      </c>
      <c r="L10" s="75">
        <f t="shared" si="5"/>
        <v>11000</v>
      </c>
      <c r="M10" s="74">
        <f t="shared" si="6"/>
        <v>1627560.0000000002</v>
      </c>
      <c r="N10" s="59"/>
      <c r="Q10" s="60"/>
      <c r="R10" s="3"/>
      <c r="S10" s="3"/>
      <c r="T10" s="61"/>
      <c r="V10" s="64"/>
    </row>
    <row r="11" spans="1:22" x14ac:dyDescent="0.25">
      <c r="A11" s="57">
        <v>10</v>
      </c>
      <c r="B11" s="14">
        <v>202</v>
      </c>
      <c r="C11" s="10">
        <v>2</v>
      </c>
      <c r="D11" s="10" t="s">
        <v>19</v>
      </c>
      <c r="E11" s="10">
        <v>489</v>
      </c>
      <c r="F11" s="10">
        <v>22</v>
      </c>
      <c r="G11" s="10">
        <f t="shared" si="0"/>
        <v>511</v>
      </c>
      <c r="H11" s="58">
        <f t="shared" si="1"/>
        <v>562.1</v>
      </c>
      <c r="I11" s="95">
        <f t="shared" si="2"/>
        <v>8800</v>
      </c>
      <c r="J11" s="73">
        <f t="shared" si="3"/>
        <v>4496800</v>
      </c>
      <c r="K11" s="74">
        <f t="shared" si="4"/>
        <v>4856544</v>
      </c>
      <c r="L11" s="75">
        <f t="shared" si="5"/>
        <v>10000</v>
      </c>
      <c r="M11" s="74">
        <f t="shared" si="6"/>
        <v>1517670</v>
      </c>
      <c r="N11" s="59"/>
      <c r="Q11" s="60"/>
      <c r="R11" s="3"/>
      <c r="S11" s="3"/>
      <c r="T11" s="61"/>
      <c r="V11" s="64"/>
    </row>
    <row r="12" spans="1:22" x14ac:dyDescent="0.25">
      <c r="A12" s="57">
        <v>11</v>
      </c>
      <c r="B12" s="14">
        <v>203</v>
      </c>
      <c r="C12" s="10">
        <v>2</v>
      </c>
      <c r="D12" s="10" t="s">
        <v>19</v>
      </c>
      <c r="E12" s="10">
        <v>489</v>
      </c>
      <c r="F12" s="10">
        <v>22</v>
      </c>
      <c r="G12" s="10">
        <f t="shared" si="0"/>
        <v>511</v>
      </c>
      <c r="H12" s="58">
        <f t="shared" si="1"/>
        <v>562.1</v>
      </c>
      <c r="I12" s="95">
        <f t="shared" si="2"/>
        <v>8800</v>
      </c>
      <c r="J12" s="73">
        <f t="shared" si="3"/>
        <v>4496800</v>
      </c>
      <c r="K12" s="74">
        <f t="shared" si="4"/>
        <v>4856544</v>
      </c>
      <c r="L12" s="75">
        <f t="shared" si="5"/>
        <v>10000</v>
      </c>
      <c r="M12" s="74">
        <f t="shared" si="6"/>
        <v>1517670</v>
      </c>
      <c r="N12" s="59"/>
      <c r="Q12" s="60"/>
      <c r="R12" s="3"/>
      <c r="S12" s="3"/>
      <c r="T12" s="61"/>
      <c r="V12" s="64"/>
    </row>
    <row r="13" spans="1:22" x14ac:dyDescent="0.25">
      <c r="A13" s="57">
        <v>12</v>
      </c>
      <c r="B13" s="14">
        <v>204</v>
      </c>
      <c r="C13" s="10">
        <v>2</v>
      </c>
      <c r="D13" s="10" t="s">
        <v>19</v>
      </c>
      <c r="E13" s="10">
        <v>523</v>
      </c>
      <c r="F13" s="10">
        <v>25</v>
      </c>
      <c r="G13" s="10">
        <f t="shared" si="0"/>
        <v>548</v>
      </c>
      <c r="H13" s="58">
        <f t="shared" si="1"/>
        <v>602.80000000000007</v>
      </c>
      <c r="I13" s="95">
        <f t="shared" si="2"/>
        <v>8800</v>
      </c>
      <c r="J13" s="73">
        <f t="shared" si="3"/>
        <v>4822400</v>
      </c>
      <c r="K13" s="74">
        <f t="shared" si="4"/>
        <v>5208192</v>
      </c>
      <c r="L13" s="75">
        <f t="shared" si="5"/>
        <v>11000</v>
      </c>
      <c r="M13" s="74">
        <f t="shared" si="6"/>
        <v>1627560.0000000002</v>
      </c>
      <c r="N13" s="59"/>
      <c r="Q13" s="60"/>
      <c r="R13" s="3"/>
      <c r="S13" s="3"/>
      <c r="T13" s="61"/>
      <c r="V13" s="64"/>
    </row>
    <row r="14" spans="1:22" x14ac:dyDescent="0.25">
      <c r="A14" s="57">
        <v>13</v>
      </c>
      <c r="B14" s="14">
        <v>205</v>
      </c>
      <c r="C14" s="10">
        <v>2</v>
      </c>
      <c r="D14" s="10" t="s">
        <v>19</v>
      </c>
      <c r="E14" s="10">
        <v>523</v>
      </c>
      <c r="F14" s="10">
        <v>25</v>
      </c>
      <c r="G14" s="10">
        <f t="shared" si="0"/>
        <v>548</v>
      </c>
      <c r="H14" s="58">
        <f t="shared" si="1"/>
        <v>602.80000000000007</v>
      </c>
      <c r="I14" s="95">
        <f t="shared" si="2"/>
        <v>8800</v>
      </c>
      <c r="J14" s="73">
        <f t="shared" si="3"/>
        <v>4822400</v>
      </c>
      <c r="K14" s="74">
        <f t="shared" si="4"/>
        <v>5208192</v>
      </c>
      <c r="L14" s="75">
        <f t="shared" si="5"/>
        <v>11000</v>
      </c>
      <c r="M14" s="74">
        <f t="shared" si="6"/>
        <v>1627560.0000000002</v>
      </c>
      <c r="N14" s="59"/>
      <c r="Q14" s="60"/>
      <c r="R14" s="3"/>
      <c r="S14" s="3"/>
      <c r="T14" s="61"/>
      <c r="V14" s="64"/>
    </row>
    <row r="15" spans="1:22" x14ac:dyDescent="0.25">
      <c r="A15" s="57">
        <v>14</v>
      </c>
      <c r="B15" s="14">
        <v>206</v>
      </c>
      <c r="C15" s="10">
        <v>2</v>
      </c>
      <c r="D15" s="10" t="s">
        <v>19</v>
      </c>
      <c r="E15" s="10">
        <v>489</v>
      </c>
      <c r="F15" s="10">
        <v>22</v>
      </c>
      <c r="G15" s="10">
        <f t="shared" si="0"/>
        <v>511</v>
      </c>
      <c r="H15" s="58">
        <f t="shared" si="1"/>
        <v>562.1</v>
      </c>
      <c r="I15" s="95">
        <f t="shared" si="2"/>
        <v>8800</v>
      </c>
      <c r="J15" s="73">
        <f t="shared" si="3"/>
        <v>4496800</v>
      </c>
      <c r="K15" s="74">
        <f t="shared" si="4"/>
        <v>4856544</v>
      </c>
      <c r="L15" s="75">
        <f t="shared" si="5"/>
        <v>10000</v>
      </c>
      <c r="M15" s="74">
        <f t="shared" si="6"/>
        <v>1517670</v>
      </c>
      <c r="N15" s="59"/>
      <c r="Q15" s="60"/>
      <c r="R15" s="3"/>
      <c r="S15" s="3"/>
      <c r="T15" s="61"/>
      <c r="V15" s="64"/>
    </row>
    <row r="16" spans="1:22" x14ac:dyDescent="0.25">
      <c r="A16" s="57">
        <v>15</v>
      </c>
      <c r="B16" s="14">
        <v>207</v>
      </c>
      <c r="C16" s="10">
        <v>2</v>
      </c>
      <c r="D16" s="10" t="s">
        <v>19</v>
      </c>
      <c r="E16" s="10">
        <v>489</v>
      </c>
      <c r="F16" s="10">
        <v>22</v>
      </c>
      <c r="G16" s="10">
        <f t="shared" si="0"/>
        <v>511</v>
      </c>
      <c r="H16" s="58">
        <f t="shared" si="1"/>
        <v>562.1</v>
      </c>
      <c r="I16" s="95">
        <f t="shared" si="2"/>
        <v>8800</v>
      </c>
      <c r="J16" s="73">
        <f t="shared" si="3"/>
        <v>4496800</v>
      </c>
      <c r="K16" s="74">
        <f t="shared" si="4"/>
        <v>4856544</v>
      </c>
      <c r="L16" s="75">
        <f t="shared" si="5"/>
        <v>10000</v>
      </c>
      <c r="M16" s="74">
        <f t="shared" si="6"/>
        <v>1517670</v>
      </c>
      <c r="N16" s="59"/>
      <c r="Q16" s="60"/>
      <c r="R16" s="3"/>
      <c r="S16" s="3"/>
      <c r="T16" s="61"/>
      <c r="V16" s="64"/>
    </row>
    <row r="17" spans="1:22" x14ac:dyDescent="0.25">
      <c r="A17" s="57">
        <v>16</v>
      </c>
      <c r="B17" s="14">
        <v>208</v>
      </c>
      <c r="C17" s="10">
        <v>2</v>
      </c>
      <c r="D17" s="10" t="s">
        <v>19</v>
      </c>
      <c r="E17" s="10">
        <v>523</v>
      </c>
      <c r="F17" s="10">
        <v>25</v>
      </c>
      <c r="G17" s="10">
        <f t="shared" si="0"/>
        <v>548</v>
      </c>
      <c r="H17" s="58">
        <f t="shared" si="1"/>
        <v>602.80000000000007</v>
      </c>
      <c r="I17" s="95">
        <f t="shared" si="2"/>
        <v>8800</v>
      </c>
      <c r="J17" s="73">
        <f t="shared" si="3"/>
        <v>4822400</v>
      </c>
      <c r="K17" s="74">
        <f t="shared" si="4"/>
        <v>5208192</v>
      </c>
      <c r="L17" s="75">
        <f t="shared" si="5"/>
        <v>11000</v>
      </c>
      <c r="M17" s="74">
        <f t="shared" si="6"/>
        <v>1627560.0000000002</v>
      </c>
      <c r="N17" s="59"/>
      <c r="Q17" s="60"/>
      <c r="R17" s="3"/>
      <c r="S17" s="3"/>
      <c r="T17" s="61"/>
      <c r="V17" s="64"/>
    </row>
    <row r="18" spans="1:22" x14ac:dyDescent="0.25">
      <c r="A18" s="57">
        <v>17</v>
      </c>
      <c r="B18" s="14">
        <v>301</v>
      </c>
      <c r="C18" s="10">
        <v>3</v>
      </c>
      <c r="D18" s="10" t="s">
        <v>19</v>
      </c>
      <c r="E18" s="10">
        <v>523</v>
      </c>
      <c r="F18" s="10">
        <v>25</v>
      </c>
      <c r="G18" s="10">
        <f t="shared" si="0"/>
        <v>548</v>
      </c>
      <c r="H18" s="58">
        <f t="shared" si="1"/>
        <v>602.80000000000007</v>
      </c>
      <c r="I18" s="95">
        <f t="shared" si="2"/>
        <v>8800</v>
      </c>
      <c r="J18" s="73">
        <f t="shared" si="3"/>
        <v>4822400</v>
      </c>
      <c r="K18" s="74">
        <f t="shared" si="4"/>
        <v>5208192</v>
      </c>
      <c r="L18" s="75">
        <f t="shared" si="5"/>
        <v>11000</v>
      </c>
      <c r="M18" s="74">
        <f t="shared" si="6"/>
        <v>1627560.0000000002</v>
      </c>
      <c r="N18" s="59"/>
      <c r="Q18" s="60"/>
      <c r="R18" s="3"/>
      <c r="S18" s="3"/>
      <c r="T18" s="61"/>
      <c r="V18" s="64"/>
    </row>
    <row r="19" spans="1:22" x14ac:dyDescent="0.25">
      <c r="A19" s="57">
        <v>18</v>
      </c>
      <c r="B19" s="14">
        <v>302</v>
      </c>
      <c r="C19" s="10">
        <v>3</v>
      </c>
      <c r="D19" s="10" t="s">
        <v>19</v>
      </c>
      <c r="E19" s="10">
        <v>489</v>
      </c>
      <c r="F19" s="10">
        <v>22</v>
      </c>
      <c r="G19" s="10">
        <f t="shared" si="0"/>
        <v>511</v>
      </c>
      <c r="H19" s="58">
        <f t="shared" si="1"/>
        <v>562.1</v>
      </c>
      <c r="I19" s="95">
        <f t="shared" si="2"/>
        <v>8800</v>
      </c>
      <c r="J19" s="73">
        <f t="shared" si="3"/>
        <v>4496800</v>
      </c>
      <c r="K19" s="74">
        <f t="shared" si="4"/>
        <v>4856544</v>
      </c>
      <c r="L19" s="75">
        <f t="shared" si="5"/>
        <v>10000</v>
      </c>
      <c r="M19" s="74">
        <f t="shared" si="6"/>
        <v>1517670</v>
      </c>
      <c r="N19" s="59"/>
      <c r="Q19" s="60"/>
      <c r="R19" s="3"/>
      <c r="S19" s="3"/>
      <c r="T19" s="61"/>
      <c r="V19" s="64"/>
    </row>
    <row r="20" spans="1:22" x14ac:dyDescent="0.25">
      <c r="A20" s="57">
        <v>19</v>
      </c>
      <c r="B20" s="14">
        <v>303</v>
      </c>
      <c r="C20" s="10">
        <v>3</v>
      </c>
      <c r="D20" s="10" t="s">
        <v>19</v>
      </c>
      <c r="E20" s="10">
        <v>489</v>
      </c>
      <c r="F20" s="10">
        <v>22</v>
      </c>
      <c r="G20" s="10">
        <f t="shared" si="0"/>
        <v>511</v>
      </c>
      <c r="H20" s="58">
        <f t="shared" si="1"/>
        <v>562.1</v>
      </c>
      <c r="I20" s="95">
        <f t="shared" si="2"/>
        <v>8800</v>
      </c>
      <c r="J20" s="73">
        <f t="shared" si="3"/>
        <v>4496800</v>
      </c>
      <c r="K20" s="74">
        <f t="shared" si="4"/>
        <v>4856544</v>
      </c>
      <c r="L20" s="75">
        <f t="shared" si="5"/>
        <v>10000</v>
      </c>
      <c r="M20" s="74">
        <f t="shared" si="6"/>
        <v>1517670</v>
      </c>
      <c r="O20" s="8"/>
      <c r="Q20" s="60"/>
      <c r="R20" s="3"/>
      <c r="S20" s="6"/>
      <c r="T20" s="63"/>
      <c r="V20" s="64"/>
    </row>
    <row r="21" spans="1:22" x14ac:dyDescent="0.25">
      <c r="A21" s="57">
        <v>20</v>
      </c>
      <c r="B21" s="14">
        <v>304</v>
      </c>
      <c r="C21" s="10">
        <v>3</v>
      </c>
      <c r="D21" s="10" t="s">
        <v>19</v>
      </c>
      <c r="E21" s="10">
        <v>523</v>
      </c>
      <c r="F21" s="10">
        <v>25</v>
      </c>
      <c r="G21" s="10">
        <f t="shared" si="0"/>
        <v>548</v>
      </c>
      <c r="H21" s="58">
        <f t="shared" si="1"/>
        <v>602.80000000000007</v>
      </c>
      <c r="I21" s="95">
        <f t="shared" si="2"/>
        <v>8800</v>
      </c>
      <c r="J21" s="73">
        <f t="shared" si="3"/>
        <v>4822400</v>
      </c>
      <c r="K21" s="74">
        <f t="shared" si="4"/>
        <v>5208192</v>
      </c>
      <c r="L21" s="75">
        <f t="shared" si="5"/>
        <v>11000</v>
      </c>
      <c r="M21" s="74">
        <f t="shared" si="6"/>
        <v>1627560.0000000002</v>
      </c>
      <c r="O21" s="8"/>
      <c r="Q21" s="60"/>
      <c r="R21" s="3"/>
      <c r="S21" s="6"/>
      <c r="T21" s="63"/>
      <c r="V21" s="64"/>
    </row>
    <row r="22" spans="1:22" x14ac:dyDescent="0.25">
      <c r="A22" s="57">
        <v>21</v>
      </c>
      <c r="B22" s="14">
        <v>305</v>
      </c>
      <c r="C22" s="10">
        <v>3</v>
      </c>
      <c r="D22" s="10" t="s">
        <v>19</v>
      </c>
      <c r="E22" s="10">
        <v>523</v>
      </c>
      <c r="F22" s="10">
        <v>25</v>
      </c>
      <c r="G22" s="10">
        <f t="shared" si="0"/>
        <v>548</v>
      </c>
      <c r="H22" s="58">
        <f t="shared" si="1"/>
        <v>602.80000000000007</v>
      </c>
      <c r="I22" s="95">
        <f t="shared" si="2"/>
        <v>8800</v>
      </c>
      <c r="J22" s="73">
        <f t="shared" si="3"/>
        <v>4822400</v>
      </c>
      <c r="K22" s="74">
        <f t="shared" si="4"/>
        <v>5208192</v>
      </c>
      <c r="L22" s="75">
        <f t="shared" si="5"/>
        <v>11000</v>
      </c>
      <c r="M22" s="74">
        <f t="shared" si="6"/>
        <v>1627560.0000000002</v>
      </c>
      <c r="O22" s="8"/>
      <c r="Q22" s="60"/>
      <c r="R22" s="3"/>
      <c r="S22" s="6"/>
      <c r="T22" s="63"/>
      <c r="V22" s="64"/>
    </row>
    <row r="23" spans="1:22" x14ac:dyDescent="0.25">
      <c r="A23" s="57">
        <v>22</v>
      </c>
      <c r="B23" s="14">
        <v>306</v>
      </c>
      <c r="C23" s="10">
        <v>3</v>
      </c>
      <c r="D23" s="10" t="s">
        <v>19</v>
      </c>
      <c r="E23" s="10">
        <v>489</v>
      </c>
      <c r="F23" s="10">
        <v>22</v>
      </c>
      <c r="G23" s="10">
        <f t="shared" si="0"/>
        <v>511</v>
      </c>
      <c r="H23" s="58">
        <f t="shared" si="1"/>
        <v>562.1</v>
      </c>
      <c r="I23" s="95">
        <f t="shared" si="2"/>
        <v>8800</v>
      </c>
      <c r="J23" s="73">
        <f t="shared" si="3"/>
        <v>4496800</v>
      </c>
      <c r="K23" s="74">
        <f t="shared" si="4"/>
        <v>4856544</v>
      </c>
      <c r="L23" s="75">
        <f t="shared" si="5"/>
        <v>10000</v>
      </c>
      <c r="M23" s="74">
        <f t="shared" si="6"/>
        <v>1517670</v>
      </c>
      <c r="O23" s="8"/>
      <c r="Q23" s="60"/>
      <c r="R23" s="3"/>
      <c r="S23" s="6"/>
      <c r="T23" s="63"/>
      <c r="V23" s="64"/>
    </row>
    <row r="24" spans="1:22" x14ac:dyDescent="0.25">
      <c r="A24" s="57">
        <v>23</v>
      </c>
      <c r="B24" s="14">
        <v>307</v>
      </c>
      <c r="C24" s="10">
        <v>3</v>
      </c>
      <c r="D24" s="10" t="s">
        <v>19</v>
      </c>
      <c r="E24" s="10">
        <v>489</v>
      </c>
      <c r="F24" s="10">
        <v>22</v>
      </c>
      <c r="G24" s="10">
        <f t="shared" si="0"/>
        <v>511</v>
      </c>
      <c r="H24" s="58">
        <f t="shared" si="1"/>
        <v>562.1</v>
      </c>
      <c r="I24" s="95">
        <f t="shared" si="2"/>
        <v>8800</v>
      </c>
      <c r="J24" s="73">
        <f t="shared" si="3"/>
        <v>4496800</v>
      </c>
      <c r="K24" s="74">
        <f t="shared" si="4"/>
        <v>4856544</v>
      </c>
      <c r="L24" s="75">
        <f t="shared" si="5"/>
        <v>10000</v>
      </c>
      <c r="M24" s="74">
        <f t="shared" si="6"/>
        <v>1517670</v>
      </c>
      <c r="O24" s="8"/>
      <c r="Q24" s="60"/>
      <c r="R24" s="3"/>
      <c r="S24" s="6"/>
      <c r="T24" s="63"/>
      <c r="V24" s="64"/>
    </row>
    <row r="25" spans="1:22" x14ac:dyDescent="0.25">
      <c r="A25" s="57">
        <v>24</v>
      </c>
      <c r="B25" s="14">
        <v>308</v>
      </c>
      <c r="C25" s="10">
        <v>3</v>
      </c>
      <c r="D25" s="10" t="s">
        <v>19</v>
      </c>
      <c r="E25" s="10">
        <v>523</v>
      </c>
      <c r="F25" s="10">
        <v>25</v>
      </c>
      <c r="G25" s="10">
        <f t="shared" si="0"/>
        <v>548</v>
      </c>
      <c r="H25" s="58">
        <f t="shared" si="1"/>
        <v>602.80000000000007</v>
      </c>
      <c r="I25" s="95">
        <f t="shared" si="2"/>
        <v>8800</v>
      </c>
      <c r="J25" s="73">
        <f t="shared" si="3"/>
        <v>4822400</v>
      </c>
      <c r="K25" s="74">
        <f t="shared" si="4"/>
        <v>5208192</v>
      </c>
      <c r="L25" s="75">
        <f t="shared" si="5"/>
        <v>11000</v>
      </c>
      <c r="M25" s="74">
        <f t="shared" si="6"/>
        <v>1627560.0000000002</v>
      </c>
      <c r="O25" s="8"/>
      <c r="Q25" s="60"/>
      <c r="R25" s="3"/>
      <c r="S25" s="6"/>
      <c r="T25" s="63"/>
      <c r="V25" s="64"/>
    </row>
    <row r="26" spans="1:22" s="31" customFormat="1" x14ac:dyDescent="0.25">
      <c r="A26" s="57">
        <v>25</v>
      </c>
      <c r="B26" s="14">
        <v>401</v>
      </c>
      <c r="C26" s="10">
        <v>4</v>
      </c>
      <c r="D26" s="10" t="s">
        <v>19</v>
      </c>
      <c r="E26" s="10">
        <v>523</v>
      </c>
      <c r="F26" s="10">
        <v>25</v>
      </c>
      <c r="G26" s="10">
        <f t="shared" si="0"/>
        <v>548</v>
      </c>
      <c r="H26" s="58">
        <f t="shared" si="1"/>
        <v>602.80000000000007</v>
      </c>
      <c r="I26" s="95">
        <f t="shared" si="2"/>
        <v>8800</v>
      </c>
      <c r="J26" s="73">
        <f t="shared" si="3"/>
        <v>4822400</v>
      </c>
      <c r="K26" s="74">
        <f t="shared" si="4"/>
        <v>5208192</v>
      </c>
      <c r="L26" s="75">
        <f t="shared" si="5"/>
        <v>11000</v>
      </c>
      <c r="M26" s="74">
        <f t="shared" si="6"/>
        <v>1627560.0000000002</v>
      </c>
      <c r="N26" s="32"/>
      <c r="O26" s="33"/>
      <c r="Q26" s="6"/>
      <c r="R26" s="6"/>
    </row>
    <row r="27" spans="1:22" s="31" customFormat="1" x14ac:dyDescent="0.25">
      <c r="A27" s="57">
        <v>26</v>
      </c>
      <c r="B27" s="14">
        <v>402</v>
      </c>
      <c r="C27" s="10">
        <v>4</v>
      </c>
      <c r="D27" s="10" t="s">
        <v>19</v>
      </c>
      <c r="E27" s="10">
        <v>489</v>
      </c>
      <c r="F27" s="10">
        <v>22</v>
      </c>
      <c r="G27" s="10">
        <f t="shared" si="0"/>
        <v>511</v>
      </c>
      <c r="H27" s="58">
        <f t="shared" si="1"/>
        <v>562.1</v>
      </c>
      <c r="I27" s="95">
        <f t="shared" si="2"/>
        <v>8800</v>
      </c>
      <c r="J27" s="73">
        <f t="shared" si="3"/>
        <v>4496800</v>
      </c>
      <c r="K27" s="74">
        <f t="shared" si="4"/>
        <v>4856544</v>
      </c>
      <c r="L27" s="75">
        <f t="shared" si="5"/>
        <v>10000</v>
      </c>
      <c r="M27" s="74">
        <f t="shared" si="6"/>
        <v>1517670</v>
      </c>
      <c r="N27" s="69"/>
      <c r="O27" s="33"/>
      <c r="Q27" s="6"/>
      <c r="R27" s="6"/>
    </row>
    <row r="28" spans="1:22" x14ac:dyDescent="0.25">
      <c r="A28" s="57">
        <v>27</v>
      </c>
      <c r="B28" s="14">
        <v>403</v>
      </c>
      <c r="C28" s="10">
        <v>4</v>
      </c>
      <c r="D28" s="10" t="s">
        <v>19</v>
      </c>
      <c r="E28" s="10">
        <v>489</v>
      </c>
      <c r="F28" s="10">
        <v>22</v>
      </c>
      <c r="G28" s="10">
        <f t="shared" si="0"/>
        <v>511</v>
      </c>
      <c r="H28" s="58">
        <f t="shared" si="1"/>
        <v>562.1</v>
      </c>
      <c r="I28" s="95">
        <f t="shared" si="2"/>
        <v>8800</v>
      </c>
      <c r="J28" s="73">
        <f t="shared" si="3"/>
        <v>4496800</v>
      </c>
      <c r="K28" s="74">
        <f t="shared" si="4"/>
        <v>4856544</v>
      </c>
      <c r="L28" s="75">
        <f t="shared" si="5"/>
        <v>10000</v>
      </c>
      <c r="M28" s="74">
        <f t="shared" si="6"/>
        <v>1517670</v>
      </c>
      <c r="N28" s="7"/>
      <c r="O28" s="8"/>
      <c r="Q28" s="3"/>
      <c r="R28" s="3"/>
    </row>
    <row r="29" spans="1:22" x14ac:dyDescent="0.25">
      <c r="A29" s="57">
        <v>28</v>
      </c>
      <c r="B29" s="14">
        <v>404</v>
      </c>
      <c r="C29" s="10">
        <v>4</v>
      </c>
      <c r="D29" s="10" t="s">
        <v>19</v>
      </c>
      <c r="E29" s="10">
        <v>523</v>
      </c>
      <c r="F29" s="10">
        <v>25</v>
      </c>
      <c r="G29" s="10">
        <f t="shared" si="0"/>
        <v>548</v>
      </c>
      <c r="H29" s="58">
        <f t="shared" si="1"/>
        <v>602.80000000000007</v>
      </c>
      <c r="I29" s="95">
        <f t="shared" si="2"/>
        <v>8800</v>
      </c>
      <c r="J29" s="73">
        <f t="shared" si="3"/>
        <v>4822400</v>
      </c>
      <c r="K29" s="74">
        <f t="shared" si="4"/>
        <v>5208192</v>
      </c>
      <c r="L29" s="75">
        <f t="shared" si="5"/>
        <v>11000</v>
      </c>
      <c r="M29" s="74">
        <f t="shared" si="6"/>
        <v>1627560.0000000002</v>
      </c>
      <c r="N29" s="7"/>
      <c r="O29" s="8"/>
      <c r="Q29" s="3"/>
      <c r="R29" s="3"/>
    </row>
    <row r="30" spans="1:22" x14ac:dyDescent="0.25">
      <c r="A30" s="57">
        <v>29</v>
      </c>
      <c r="B30" s="14">
        <v>405</v>
      </c>
      <c r="C30" s="10">
        <v>4</v>
      </c>
      <c r="D30" s="10" t="s">
        <v>19</v>
      </c>
      <c r="E30" s="10">
        <v>523</v>
      </c>
      <c r="F30" s="10">
        <v>25</v>
      </c>
      <c r="G30" s="10">
        <f t="shared" si="0"/>
        <v>548</v>
      </c>
      <c r="H30" s="58">
        <f t="shared" si="1"/>
        <v>602.80000000000007</v>
      </c>
      <c r="I30" s="95">
        <f t="shared" si="2"/>
        <v>8800</v>
      </c>
      <c r="J30" s="73">
        <f t="shared" si="3"/>
        <v>4822400</v>
      </c>
      <c r="K30" s="74">
        <f t="shared" si="4"/>
        <v>5208192</v>
      </c>
      <c r="L30" s="75">
        <f t="shared" si="5"/>
        <v>11000</v>
      </c>
      <c r="M30" s="74">
        <f t="shared" si="6"/>
        <v>1627560.0000000002</v>
      </c>
      <c r="N30" s="7"/>
      <c r="O30" s="8"/>
      <c r="Q30" s="3"/>
      <c r="R30" s="3"/>
    </row>
    <row r="31" spans="1:22" x14ac:dyDescent="0.25">
      <c r="A31" s="57">
        <v>30</v>
      </c>
      <c r="B31" s="14">
        <v>406</v>
      </c>
      <c r="C31" s="10">
        <v>4</v>
      </c>
      <c r="D31" s="10" t="s">
        <v>19</v>
      </c>
      <c r="E31" s="10">
        <v>489</v>
      </c>
      <c r="F31" s="10">
        <v>22</v>
      </c>
      <c r="G31" s="10">
        <f t="shared" si="0"/>
        <v>511</v>
      </c>
      <c r="H31" s="58">
        <f t="shared" si="1"/>
        <v>562.1</v>
      </c>
      <c r="I31" s="95">
        <f t="shared" si="2"/>
        <v>8800</v>
      </c>
      <c r="J31" s="73">
        <f t="shared" si="3"/>
        <v>4496800</v>
      </c>
      <c r="K31" s="74">
        <f t="shared" si="4"/>
        <v>4856544</v>
      </c>
      <c r="L31" s="75">
        <f t="shared" si="5"/>
        <v>10000</v>
      </c>
      <c r="M31" s="74">
        <f t="shared" si="6"/>
        <v>1517670</v>
      </c>
      <c r="N31" s="7"/>
      <c r="O31" s="8"/>
      <c r="Q31" s="3"/>
      <c r="R31" s="3"/>
    </row>
    <row r="32" spans="1:22" x14ac:dyDescent="0.25">
      <c r="A32" s="57">
        <v>31</v>
      </c>
      <c r="B32" s="14">
        <v>407</v>
      </c>
      <c r="C32" s="10">
        <v>4</v>
      </c>
      <c r="D32" s="10" t="s">
        <v>19</v>
      </c>
      <c r="E32" s="10">
        <v>489</v>
      </c>
      <c r="F32" s="10">
        <v>22</v>
      </c>
      <c r="G32" s="10">
        <f t="shared" si="0"/>
        <v>511</v>
      </c>
      <c r="H32" s="58">
        <f t="shared" si="1"/>
        <v>562.1</v>
      </c>
      <c r="I32" s="95">
        <f t="shared" si="2"/>
        <v>8800</v>
      </c>
      <c r="J32" s="73">
        <f t="shared" si="3"/>
        <v>4496800</v>
      </c>
      <c r="K32" s="74">
        <f t="shared" si="4"/>
        <v>4856544</v>
      </c>
      <c r="L32" s="75">
        <f t="shared" si="5"/>
        <v>10000</v>
      </c>
      <c r="M32" s="74">
        <f t="shared" si="6"/>
        <v>1517670</v>
      </c>
      <c r="N32" s="7"/>
      <c r="O32" s="8"/>
      <c r="Q32" s="3"/>
      <c r="R32" s="3"/>
    </row>
    <row r="33" spans="1:18" x14ac:dyDescent="0.25">
      <c r="A33" s="57">
        <v>32</v>
      </c>
      <c r="B33" s="14">
        <v>408</v>
      </c>
      <c r="C33" s="10">
        <v>4</v>
      </c>
      <c r="D33" s="10" t="s">
        <v>19</v>
      </c>
      <c r="E33" s="10">
        <v>523</v>
      </c>
      <c r="F33" s="10">
        <v>25</v>
      </c>
      <c r="G33" s="10">
        <f t="shared" si="0"/>
        <v>548</v>
      </c>
      <c r="H33" s="58">
        <f t="shared" si="1"/>
        <v>602.80000000000007</v>
      </c>
      <c r="I33" s="95">
        <f t="shared" si="2"/>
        <v>8800</v>
      </c>
      <c r="J33" s="73">
        <f t="shared" si="3"/>
        <v>4822400</v>
      </c>
      <c r="K33" s="74">
        <f t="shared" si="4"/>
        <v>5208192</v>
      </c>
      <c r="L33" s="75">
        <f t="shared" si="5"/>
        <v>11000</v>
      </c>
      <c r="M33" s="74">
        <f t="shared" si="6"/>
        <v>1627560.0000000002</v>
      </c>
      <c r="N33" s="7"/>
      <c r="O33" s="8"/>
      <c r="Q33" s="3"/>
      <c r="R33" s="3"/>
    </row>
    <row r="34" spans="1:18" x14ac:dyDescent="0.25">
      <c r="A34" s="57">
        <v>33</v>
      </c>
      <c r="B34" s="14">
        <v>501</v>
      </c>
      <c r="C34" s="10">
        <v>5</v>
      </c>
      <c r="D34" s="10" t="s">
        <v>19</v>
      </c>
      <c r="E34" s="10">
        <v>523</v>
      </c>
      <c r="F34" s="10">
        <v>25</v>
      </c>
      <c r="G34" s="10">
        <f t="shared" si="0"/>
        <v>548</v>
      </c>
      <c r="H34" s="58">
        <f t="shared" si="1"/>
        <v>602.80000000000007</v>
      </c>
      <c r="I34" s="95">
        <f t="shared" si="2"/>
        <v>8800</v>
      </c>
      <c r="J34" s="73">
        <f t="shared" si="3"/>
        <v>4822400</v>
      </c>
      <c r="K34" s="74">
        <f t="shared" si="4"/>
        <v>5208192</v>
      </c>
      <c r="L34" s="75">
        <f t="shared" si="5"/>
        <v>11000</v>
      </c>
      <c r="M34" s="74">
        <f t="shared" si="6"/>
        <v>1627560.0000000002</v>
      </c>
      <c r="N34" s="7"/>
      <c r="O34" s="8">
        <f>20*6</f>
        <v>120</v>
      </c>
      <c r="Q34" s="3"/>
      <c r="R34" s="3"/>
    </row>
    <row r="35" spans="1:18" x14ac:dyDescent="0.25">
      <c r="A35" s="57">
        <v>34</v>
      </c>
      <c r="B35" s="14">
        <v>502</v>
      </c>
      <c r="C35" s="10">
        <v>5</v>
      </c>
      <c r="D35" s="10" t="s">
        <v>19</v>
      </c>
      <c r="E35" s="10">
        <v>489</v>
      </c>
      <c r="F35" s="10">
        <v>22</v>
      </c>
      <c r="G35" s="10">
        <f t="shared" si="0"/>
        <v>511</v>
      </c>
      <c r="H35" s="58">
        <f t="shared" si="1"/>
        <v>562.1</v>
      </c>
      <c r="I35" s="95">
        <f t="shared" si="2"/>
        <v>8800</v>
      </c>
      <c r="J35" s="73">
        <f t="shared" si="3"/>
        <v>4496800</v>
      </c>
      <c r="K35" s="74">
        <f t="shared" si="4"/>
        <v>4856544</v>
      </c>
      <c r="L35" s="75">
        <f t="shared" si="5"/>
        <v>10000</v>
      </c>
      <c r="M35" s="74">
        <f t="shared" si="6"/>
        <v>1517670</v>
      </c>
      <c r="N35" s="7"/>
      <c r="O35" s="8"/>
      <c r="Q35" s="3"/>
      <c r="R35" s="3"/>
    </row>
    <row r="36" spans="1:18" x14ac:dyDescent="0.25">
      <c r="A36" s="57">
        <v>35</v>
      </c>
      <c r="B36" s="14">
        <v>503</v>
      </c>
      <c r="C36" s="10">
        <v>5</v>
      </c>
      <c r="D36" s="10" t="s">
        <v>19</v>
      </c>
      <c r="E36" s="10">
        <v>489</v>
      </c>
      <c r="F36" s="10">
        <v>22</v>
      </c>
      <c r="G36" s="10">
        <f t="shared" si="0"/>
        <v>511</v>
      </c>
      <c r="H36" s="58">
        <f t="shared" si="1"/>
        <v>562.1</v>
      </c>
      <c r="I36" s="95">
        <f t="shared" si="2"/>
        <v>8800</v>
      </c>
      <c r="J36" s="73">
        <f t="shared" si="3"/>
        <v>4496800</v>
      </c>
      <c r="K36" s="74">
        <f t="shared" si="4"/>
        <v>4856544</v>
      </c>
      <c r="L36" s="75">
        <f t="shared" si="5"/>
        <v>10000</v>
      </c>
      <c r="M36" s="74">
        <f t="shared" si="6"/>
        <v>1517670</v>
      </c>
      <c r="N36" s="7"/>
      <c r="O36" s="8"/>
      <c r="Q36" s="3"/>
      <c r="R36" s="3"/>
    </row>
    <row r="37" spans="1:18" x14ac:dyDescent="0.25">
      <c r="A37" s="57">
        <v>36</v>
      </c>
      <c r="B37" s="14">
        <v>504</v>
      </c>
      <c r="C37" s="10">
        <v>5</v>
      </c>
      <c r="D37" s="10" t="s">
        <v>19</v>
      </c>
      <c r="E37" s="10">
        <v>523</v>
      </c>
      <c r="F37" s="10">
        <v>25</v>
      </c>
      <c r="G37" s="10">
        <f t="shared" si="0"/>
        <v>548</v>
      </c>
      <c r="H37" s="58">
        <f t="shared" si="1"/>
        <v>602.80000000000007</v>
      </c>
      <c r="I37" s="95">
        <f t="shared" si="2"/>
        <v>8800</v>
      </c>
      <c r="J37" s="73">
        <f t="shared" si="3"/>
        <v>4822400</v>
      </c>
      <c r="K37" s="74">
        <f t="shared" si="4"/>
        <v>5208192</v>
      </c>
      <c r="L37" s="75">
        <f t="shared" si="5"/>
        <v>11000</v>
      </c>
      <c r="M37" s="74">
        <f t="shared" si="6"/>
        <v>1627560.0000000002</v>
      </c>
      <c r="N37" s="7"/>
      <c r="O37" s="8"/>
      <c r="Q37" s="3"/>
      <c r="R37" s="3"/>
    </row>
    <row r="38" spans="1:18" x14ac:dyDescent="0.25">
      <c r="A38" s="57">
        <v>37</v>
      </c>
      <c r="B38" s="14">
        <v>505</v>
      </c>
      <c r="C38" s="10">
        <v>5</v>
      </c>
      <c r="D38" s="10" t="s">
        <v>19</v>
      </c>
      <c r="E38" s="10">
        <v>523</v>
      </c>
      <c r="F38" s="10">
        <v>25</v>
      </c>
      <c r="G38" s="10">
        <f t="shared" si="0"/>
        <v>548</v>
      </c>
      <c r="H38" s="58">
        <f t="shared" si="1"/>
        <v>602.80000000000007</v>
      </c>
      <c r="I38" s="95">
        <f t="shared" si="2"/>
        <v>8800</v>
      </c>
      <c r="J38" s="73">
        <f t="shared" si="3"/>
        <v>4822400</v>
      </c>
      <c r="K38" s="74">
        <f t="shared" si="4"/>
        <v>5208192</v>
      </c>
      <c r="L38" s="75">
        <f t="shared" si="5"/>
        <v>11000</v>
      </c>
      <c r="M38" s="74">
        <f t="shared" si="6"/>
        <v>1627560.0000000002</v>
      </c>
      <c r="N38" s="7"/>
      <c r="O38" s="8"/>
      <c r="Q38" s="3"/>
      <c r="R38" s="3"/>
    </row>
    <row r="39" spans="1:18" x14ac:dyDescent="0.25">
      <c r="A39" s="57">
        <v>38</v>
      </c>
      <c r="B39" s="14">
        <v>506</v>
      </c>
      <c r="C39" s="10">
        <v>5</v>
      </c>
      <c r="D39" s="10" t="s">
        <v>19</v>
      </c>
      <c r="E39" s="10">
        <v>489</v>
      </c>
      <c r="F39" s="10">
        <v>22</v>
      </c>
      <c r="G39" s="10">
        <f t="shared" si="0"/>
        <v>511</v>
      </c>
      <c r="H39" s="58">
        <f t="shared" si="1"/>
        <v>562.1</v>
      </c>
      <c r="I39" s="95">
        <f t="shared" si="2"/>
        <v>8800</v>
      </c>
      <c r="J39" s="73">
        <f t="shared" si="3"/>
        <v>4496800</v>
      </c>
      <c r="K39" s="74">
        <f t="shared" si="4"/>
        <v>4856544</v>
      </c>
      <c r="L39" s="75">
        <f t="shared" si="5"/>
        <v>10000</v>
      </c>
      <c r="M39" s="74">
        <f t="shared" si="6"/>
        <v>1517670</v>
      </c>
      <c r="N39" s="7"/>
      <c r="O39" s="8"/>
      <c r="Q39" s="3"/>
      <c r="R39" s="3"/>
    </row>
    <row r="40" spans="1:18" x14ac:dyDescent="0.25">
      <c r="A40" s="57">
        <v>39</v>
      </c>
      <c r="B40" s="14">
        <v>507</v>
      </c>
      <c r="C40" s="10">
        <v>5</v>
      </c>
      <c r="D40" s="10" t="s">
        <v>19</v>
      </c>
      <c r="E40" s="10">
        <v>489</v>
      </c>
      <c r="F40" s="10">
        <v>22</v>
      </c>
      <c r="G40" s="10">
        <f t="shared" si="0"/>
        <v>511</v>
      </c>
      <c r="H40" s="58">
        <f t="shared" si="1"/>
        <v>562.1</v>
      </c>
      <c r="I40" s="95">
        <f t="shared" si="2"/>
        <v>8800</v>
      </c>
      <c r="J40" s="73">
        <f t="shared" si="3"/>
        <v>4496800</v>
      </c>
      <c r="K40" s="74">
        <f t="shared" si="4"/>
        <v>4856544</v>
      </c>
      <c r="L40" s="75">
        <f t="shared" si="5"/>
        <v>10000</v>
      </c>
      <c r="M40" s="74">
        <f t="shared" si="6"/>
        <v>1517670</v>
      </c>
      <c r="N40" s="7"/>
      <c r="O40" s="8"/>
      <c r="Q40" s="3"/>
      <c r="R40" s="3"/>
    </row>
    <row r="41" spans="1:18" x14ac:dyDescent="0.25">
      <c r="A41" s="57">
        <v>40</v>
      </c>
      <c r="B41" s="14">
        <v>508</v>
      </c>
      <c r="C41" s="10">
        <v>5</v>
      </c>
      <c r="D41" s="10" t="s">
        <v>19</v>
      </c>
      <c r="E41" s="10">
        <v>523</v>
      </c>
      <c r="F41" s="10">
        <v>25</v>
      </c>
      <c r="G41" s="10">
        <f t="shared" si="0"/>
        <v>548</v>
      </c>
      <c r="H41" s="58">
        <f t="shared" si="1"/>
        <v>602.80000000000007</v>
      </c>
      <c r="I41" s="95">
        <f t="shared" si="2"/>
        <v>8800</v>
      </c>
      <c r="J41" s="73">
        <f t="shared" si="3"/>
        <v>4822400</v>
      </c>
      <c r="K41" s="74">
        <f t="shared" si="4"/>
        <v>5208192</v>
      </c>
      <c r="L41" s="75">
        <f t="shared" si="5"/>
        <v>11000</v>
      </c>
      <c r="M41" s="74">
        <f t="shared" si="6"/>
        <v>1627560.0000000002</v>
      </c>
      <c r="N41" s="7"/>
      <c r="O41" s="8"/>
      <c r="Q41" s="3"/>
      <c r="R41" s="3"/>
    </row>
    <row r="42" spans="1:18" x14ac:dyDescent="0.25">
      <c r="A42" s="57">
        <v>41</v>
      </c>
      <c r="B42" s="14">
        <v>601</v>
      </c>
      <c r="C42" s="10">
        <v>6</v>
      </c>
      <c r="D42" s="10" t="s">
        <v>19</v>
      </c>
      <c r="E42" s="10">
        <v>523</v>
      </c>
      <c r="F42" s="10">
        <v>25</v>
      </c>
      <c r="G42" s="10">
        <f t="shared" si="0"/>
        <v>548</v>
      </c>
      <c r="H42" s="58">
        <f t="shared" si="1"/>
        <v>602.80000000000007</v>
      </c>
      <c r="I42" s="95">
        <f t="shared" si="2"/>
        <v>8800</v>
      </c>
      <c r="J42" s="73">
        <f t="shared" si="3"/>
        <v>4822400</v>
      </c>
      <c r="K42" s="74">
        <f t="shared" si="4"/>
        <v>5208192</v>
      </c>
      <c r="L42" s="75">
        <f t="shared" si="5"/>
        <v>11000</v>
      </c>
      <c r="M42" s="74">
        <f t="shared" si="6"/>
        <v>1627560.0000000002</v>
      </c>
      <c r="N42" s="7"/>
      <c r="O42" s="8"/>
      <c r="Q42" s="3"/>
      <c r="R42" s="3"/>
    </row>
    <row r="43" spans="1:18" x14ac:dyDescent="0.25">
      <c r="A43" s="57">
        <v>42</v>
      </c>
      <c r="B43" s="13">
        <v>602</v>
      </c>
      <c r="C43" s="13">
        <v>6</v>
      </c>
      <c r="D43" s="10" t="s">
        <v>19</v>
      </c>
      <c r="E43" s="10">
        <v>489</v>
      </c>
      <c r="F43" s="10">
        <v>22</v>
      </c>
      <c r="G43" s="10">
        <f t="shared" si="0"/>
        <v>511</v>
      </c>
      <c r="H43" s="58">
        <f t="shared" si="1"/>
        <v>562.1</v>
      </c>
      <c r="I43" s="95">
        <f t="shared" ref="I43:I48" si="7">I42</f>
        <v>8800</v>
      </c>
      <c r="J43" s="73">
        <f t="shared" si="3"/>
        <v>4496800</v>
      </c>
      <c r="K43" s="74">
        <f t="shared" si="4"/>
        <v>4856544</v>
      </c>
      <c r="L43" s="75">
        <f t="shared" si="5"/>
        <v>10000</v>
      </c>
      <c r="M43" s="74">
        <f t="shared" si="6"/>
        <v>1517670</v>
      </c>
    </row>
    <row r="44" spans="1:18" x14ac:dyDescent="0.25">
      <c r="A44" s="57">
        <v>43</v>
      </c>
      <c r="B44" s="14">
        <v>603</v>
      </c>
      <c r="C44" s="13">
        <v>6</v>
      </c>
      <c r="D44" s="10" t="s">
        <v>19</v>
      </c>
      <c r="E44" s="10">
        <v>489</v>
      </c>
      <c r="F44" s="10">
        <v>22</v>
      </c>
      <c r="G44" s="10">
        <f t="shared" si="0"/>
        <v>511</v>
      </c>
      <c r="H44" s="58">
        <f t="shared" si="1"/>
        <v>562.1</v>
      </c>
      <c r="I44" s="95">
        <f t="shared" si="7"/>
        <v>8800</v>
      </c>
      <c r="J44" s="73">
        <f t="shared" si="3"/>
        <v>4496800</v>
      </c>
      <c r="K44" s="74">
        <f t="shared" si="4"/>
        <v>4856544</v>
      </c>
      <c r="L44" s="75">
        <f t="shared" si="5"/>
        <v>10000</v>
      </c>
      <c r="M44" s="74">
        <f t="shared" si="6"/>
        <v>1517670</v>
      </c>
    </row>
    <row r="45" spans="1:18" s="31" customFormat="1" x14ac:dyDescent="0.25">
      <c r="A45" s="57">
        <v>44</v>
      </c>
      <c r="B45" s="13">
        <v>604</v>
      </c>
      <c r="C45" s="13">
        <v>6</v>
      </c>
      <c r="D45" s="10" t="s">
        <v>19</v>
      </c>
      <c r="E45" s="10">
        <v>523</v>
      </c>
      <c r="F45" s="10">
        <v>25</v>
      </c>
      <c r="G45" s="10">
        <f t="shared" si="0"/>
        <v>548</v>
      </c>
      <c r="H45" s="58">
        <f t="shared" si="1"/>
        <v>602.80000000000007</v>
      </c>
      <c r="I45" s="95">
        <f t="shared" si="7"/>
        <v>8800</v>
      </c>
      <c r="J45" s="73">
        <f t="shared" si="3"/>
        <v>4822400</v>
      </c>
      <c r="K45" s="74">
        <f t="shared" si="4"/>
        <v>5208192</v>
      </c>
      <c r="L45" s="75">
        <f t="shared" si="5"/>
        <v>11000</v>
      </c>
      <c r="M45" s="74">
        <f t="shared" si="6"/>
        <v>1627560.0000000002</v>
      </c>
    </row>
    <row r="46" spans="1:18" x14ac:dyDescent="0.25">
      <c r="A46" s="57">
        <v>45</v>
      </c>
      <c r="B46" s="14">
        <v>605</v>
      </c>
      <c r="C46" s="13">
        <v>6</v>
      </c>
      <c r="D46" s="10" t="s">
        <v>19</v>
      </c>
      <c r="E46" s="10">
        <v>523</v>
      </c>
      <c r="F46" s="10">
        <v>25</v>
      </c>
      <c r="G46" s="10">
        <f t="shared" si="0"/>
        <v>548</v>
      </c>
      <c r="H46" s="58">
        <f t="shared" si="1"/>
        <v>602.80000000000007</v>
      </c>
      <c r="I46" s="95">
        <f t="shared" si="7"/>
        <v>8800</v>
      </c>
      <c r="J46" s="73">
        <f t="shared" si="3"/>
        <v>4822400</v>
      </c>
      <c r="K46" s="74">
        <f t="shared" si="4"/>
        <v>5208192</v>
      </c>
      <c r="L46" s="75">
        <f t="shared" si="5"/>
        <v>11000</v>
      </c>
      <c r="M46" s="74">
        <f t="shared" si="6"/>
        <v>1627560.0000000002</v>
      </c>
    </row>
    <row r="47" spans="1:18" x14ac:dyDescent="0.25">
      <c r="A47" s="57">
        <v>46</v>
      </c>
      <c r="B47" s="13">
        <v>606</v>
      </c>
      <c r="C47" s="13">
        <v>6</v>
      </c>
      <c r="D47" s="10" t="s">
        <v>19</v>
      </c>
      <c r="E47" s="10">
        <v>489</v>
      </c>
      <c r="F47" s="10">
        <v>22</v>
      </c>
      <c r="G47" s="10">
        <f t="shared" si="0"/>
        <v>511</v>
      </c>
      <c r="H47" s="58">
        <f t="shared" si="1"/>
        <v>562.1</v>
      </c>
      <c r="I47" s="95">
        <f t="shared" si="7"/>
        <v>8800</v>
      </c>
      <c r="J47" s="73">
        <f t="shared" si="3"/>
        <v>4496800</v>
      </c>
      <c r="K47" s="74">
        <f t="shared" si="4"/>
        <v>4856544</v>
      </c>
      <c r="L47" s="75">
        <f t="shared" si="5"/>
        <v>10000</v>
      </c>
      <c r="M47" s="74">
        <f t="shared" si="6"/>
        <v>1517670</v>
      </c>
    </row>
    <row r="48" spans="1:18" x14ac:dyDescent="0.25">
      <c r="A48" s="57">
        <v>47</v>
      </c>
      <c r="B48" s="14">
        <v>607</v>
      </c>
      <c r="C48" s="13">
        <v>6</v>
      </c>
      <c r="D48" s="10" t="s">
        <v>19</v>
      </c>
      <c r="E48" s="10">
        <v>489</v>
      </c>
      <c r="F48" s="10">
        <v>22</v>
      </c>
      <c r="G48" s="10">
        <f t="shared" si="0"/>
        <v>511</v>
      </c>
      <c r="H48" s="58">
        <f t="shared" si="1"/>
        <v>562.1</v>
      </c>
      <c r="I48" s="95">
        <f t="shared" si="7"/>
        <v>8800</v>
      </c>
      <c r="J48" s="73">
        <f t="shared" si="3"/>
        <v>4496800</v>
      </c>
      <c r="K48" s="74">
        <f t="shared" si="4"/>
        <v>4856544</v>
      </c>
      <c r="L48" s="75">
        <f t="shared" si="5"/>
        <v>10000</v>
      </c>
      <c r="M48" s="74">
        <f t="shared" si="6"/>
        <v>1517670</v>
      </c>
      <c r="Q48" s="2"/>
    </row>
    <row r="49" spans="1:17" x14ac:dyDescent="0.25">
      <c r="A49" s="57">
        <v>48</v>
      </c>
      <c r="B49" s="14">
        <v>608</v>
      </c>
      <c r="C49" s="13">
        <v>6</v>
      </c>
      <c r="D49" s="10" t="s">
        <v>19</v>
      </c>
      <c r="E49" s="10">
        <v>523</v>
      </c>
      <c r="F49" s="10">
        <v>25</v>
      </c>
      <c r="G49" s="10">
        <f t="shared" si="0"/>
        <v>548</v>
      </c>
      <c r="H49" s="58">
        <f t="shared" si="1"/>
        <v>602.80000000000007</v>
      </c>
      <c r="I49" s="95">
        <f t="shared" ref="I49:I81" si="8">I48</f>
        <v>8800</v>
      </c>
      <c r="J49" s="73">
        <f t="shared" si="3"/>
        <v>4822400</v>
      </c>
      <c r="K49" s="74">
        <f t="shared" si="4"/>
        <v>5208192</v>
      </c>
      <c r="L49" s="75">
        <f t="shared" si="5"/>
        <v>11000</v>
      </c>
      <c r="M49" s="74">
        <f t="shared" si="6"/>
        <v>1627560.0000000002</v>
      </c>
      <c r="Q49" s="2"/>
    </row>
    <row r="50" spans="1:17" x14ac:dyDescent="0.25">
      <c r="A50" s="57">
        <v>49</v>
      </c>
      <c r="B50" s="13">
        <v>701</v>
      </c>
      <c r="C50" s="13">
        <v>7</v>
      </c>
      <c r="D50" s="10" t="s">
        <v>19</v>
      </c>
      <c r="E50" s="10">
        <v>523</v>
      </c>
      <c r="F50" s="10">
        <v>25</v>
      </c>
      <c r="G50" s="10">
        <f t="shared" si="0"/>
        <v>548</v>
      </c>
      <c r="H50" s="58">
        <f t="shared" si="1"/>
        <v>602.80000000000007</v>
      </c>
      <c r="I50" s="95">
        <f t="shared" si="8"/>
        <v>8800</v>
      </c>
      <c r="J50" s="73">
        <f t="shared" si="3"/>
        <v>4822400</v>
      </c>
      <c r="K50" s="74">
        <f t="shared" si="4"/>
        <v>5208192</v>
      </c>
      <c r="L50" s="75">
        <f t="shared" si="5"/>
        <v>11000</v>
      </c>
      <c r="M50" s="74">
        <f t="shared" si="6"/>
        <v>1627560.0000000002</v>
      </c>
      <c r="Q50" s="2"/>
    </row>
    <row r="51" spans="1:17" x14ac:dyDescent="0.25">
      <c r="A51" s="57">
        <v>50</v>
      </c>
      <c r="B51" s="13">
        <v>702</v>
      </c>
      <c r="C51" s="13">
        <v>7</v>
      </c>
      <c r="D51" s="10" t="s">
        <v>19</v>
      </c>
      <c r="E51" s="10">
        <v>489</v>
      </c>
      <c r="F51" s="10">
        <v>22</v>
      </c>
      <c r="G51" s="10">
        <f t="shared" si="0"/>
        <v>511</v>
      </c>
      <c r="H51" s="58">
        <f t="shared" si="1"/>
        <v>562.1</v>
      </c>
      <c r="I51" s="95">
        <f t="shared" si="8"/>
        <v>8800</v>
      </c>
      <c r="J51" s="73">
        <f t="shared" si="3"/>
        <v>4496800</v>
      </c>
      <c r="K51" s="74">
        <f t="shared" si="4"/>
        <v>4856544</v>
      </c>
      <c r="L51" s="75">
        <f t="shared" si="5"/>
        <v>10000</v>
      </c>
      <c r="M51" s="74">
        <f t="shared" si="6"/>
        <v>1517670</v>
      </c>
      <c r="Q51" s="2"/>
    </row>
    <row r="52" spans="1:17" x14ac:dyDescent="0.25">
      <c r="A52" s="57">
        <v>51</v>
      </c>
      <c r="B52" s="13">
        <v>703</v>
      </c>
      <c r="C52" s="13">
        <v>7</v>
      </c>
      <c r="D52" s="10" t="s">
        <v>19</v>
      </c>
      <c r="E52" s="10">
        <v>489</v>
      </c>
      <c r="F52" s="10">
        <v>22</v>
      </c>
      <c r="G52" s="10">
        <f t="shared" si="0"/>
        <v>511</v>
      </c>
      <c r="H52" s="58">
        <f t="shared" si="1"/>
        <v>562.1</v>
      </c>
      <c r="I52" s="95">
        <f t="shared" si="8"/>
        <v>8800</v>
      </c>
      <c r="J52" s="73">
        <f t="shared" si="3"/>
        <v>4496800</v>
      </c>
      <c r="K52" s="74">
        <f t="shared" si="4"/>
        <v>4856544</v>
      </c>
      <c r="L52" s="75">
        <f t="shared" si="5"/>
        <v>10000</v>
      </c>
      <c r="M52" s="74">
        <f t="shared" si="6"/>
        <v>1517670</v>
      </c>
      <c r="Q52" s="2"/>
    </row>
    <row r="53" spans="1:17" x14ac:dyDescent="0.25">
      <c r="A53" s="57">
        <v>52</v>
      </c>
      <c r="B53" s="13">
        <v>704</v>
      </c>
      <c r="C53" s="13">
        <v>7</v>
      </c>
      <c r="D53" s="10" t="s">
        <v>19</v>
      </c>
      <c r="E53" s="10">
        <v>523</v>
      </c>
      <c r="F53" s="10">
        <v>25</v>
      </c>
      <c r="G53" s="10">
        <f t="shared" si="0"/>
        <v>548</v>
      </c>
      <c r="H53" s="58">
        <f t="shared" si="1"/>
        <v>602.80000000000007</v>
      </c>
      <c r="I53" s="95">
        <f t="shared" si="8"/>
        <v>8800</v>
      </c>
      <c r="J53" s="73">
        <f t="shared" si="3"/>
        <v>4822400</v>
      </c>
      <c r="K53" s="74">
        <f t="shared" si="4"/>
        <v>5208192</v>
      </c>
      <c r="L53" s="75">
        <f t="shared" si="5"/>
        <v>11000</v>
      </c>
      <c r="M53" s="74">
        <f t="shared" si="6"/>
        <v>1627560.0000000002</v>
      </c>
      <c r="Q53" s="2"/>
    </row>
    <row r="54" spans="1:17" x14ac:dyDescent="0.25">
      <c r="A54" s="57">
        <v>53</v>
      </c>
      <c r="B54" s="13">
        <v>705</v>
      </c>
      <c r="C54" s="13">
        <v>7</v>
      </c>
      <c r="D54" s="10" t="s">
        <v>19</v>
      </c>
      <c r="E54" s="10">
        <v>523</v>
      </c>
      <c r="F54" s="10">
        <v>25</v>
      </c>
      <c r="G54" s="10">
        <f t="shared" si="0"/>
        <v>548</v>
      </c>
      <c r="H54" s="58">
        <f t="shared" si="1"/>
        <v>602.80000000000007</v>
      </c>
      <c r="I54" s="95">
        <f t="shared" si="8"/>
        <v>8800</v>
      </c>
      <c r="J54" s="73">
        <f t="shared" si="3"/>
        <v>4822400</v>
      </c>
      <c r="K54" s="74">
        <f t="shared" si="4"/>
        <v>5208192</v>
      </c>
      <c r="L54" s="75">
        <f t="shared" si="5"/>
        <v>11000</v>
      </c>
      <c r="M54" s="74">
        <f t="shared" si="6"/>
        <v>1627560.0000000002</v>
      </c>
      <c r="Q54" s="2"/>
    </row>
    <row r="55" spans="1:17" x14ac:dyDescent="0.25">
      <c r="A55" s="57">
        <v>54</v>
      </c>
      <c r="B55" s="13">
        <v>706</v>
      </c>
      <c r="C55" s="13">
        <v>7</v>
      </c>
      <c r="D55" s="10" t="s">
        <v>19</v>
      </c>
      <c r="E55" s="10">
        <v>489</v>
      </c>
      <c r="F55" s="10">
        <v>22</v>
      </c>
      <c r="G55" s="10">
        <f t="shared" si="0"/>
        <v>511</v>
      </c>
      <c r="H55" s="58">
        <f t="shared" si="1"/>
        <v>562.1</v>
      </c>
      <c r="I55" s="95">
        <f t="shared" si="8"/>
        <v>8800</v>
      </c>
      <c r="J55" s="73">
        <f t="shared" si="3"/>
        <v>4496800</v>
      </c>
      <c r="K55" s="74">
        <f t="shared" si="4"/>
        <v>4856544</v>
      </c>
      <c r="L55" s="75">
        <f t="shared" si="5"/>
        <v>10000</v>
      </c>
      <c r="M55" s="74">
        <f t="shared" si="6"/>
        <v>1517670</v>
      </c>
      <c r="Q55" s="2"/>
    </row>
    <row r="56" spans="1:17" x14ac:dyDescent="0.25">
      <c r="A56" s="57">
        <v>55</v>
      </c>
      <c r="B56" s="13">
        <v>707</v>
      </c>
      <c r="C56" s="13">
        <v>7</v>
      </c>
      <c r="D56" s="10" t="s">
        <v>19</v>
      </c>
      <c r="E56" s="10">
        <v>489</v>
      </c>
      <c r="F56" s="10">
        <v>22</v>
      </c>
      <c r="G56" s="10">
        <f t="shared" si="0"/>
        <v>511</v>
      </c>
      <c r="H56" s="58">
        <f t="shared" si="1"/>
        <v>562.1</v>
      </c>
      <c r="I56" s="95">
        <f t="shared" si="8"/>
        <v>8800</v>
      </c>
      <c r="J56" s="73">
        <f t="shared" si="3"/>
        <v>4496800</v>
      </c>
      <c r="K56" s="74">
        <f t="shared" si="4"/>
        <v>4856544</v>
      </c>
      <c r="L56" s="75">
        <f t="shared" si="5"/>
        <v>10000</v>
      </c>
      <c r="M56" s="74">
        <f t="shared" si="6"/>
        <v>1517670</v>
      </c>
      <c r="Q56" s="2"/>
    </row>
    <row r="57" spans="1:17" x14ac:dyDescent="0.25">
      <c r="A57" s="57">
        <v>56</v>
      </c>
      <c r="B57" s="13">
        <v>708</v>
      </c>
      <c r="C57" s="13">
        <v>7</v>
      </c>
      <c r="D57" s="10" t="s">
        <v>19</v>
      </c>
      <c r="E57" s="10">
        <v>523</v>
      </c>
      <c r="F57" s="10">
        <v>25</v>
      </c>
      <c r="G57" s="10">
        <f t="shared" si="0"/>
        <v>548</v>
      </c>
      <c r="H57" s="58">
        <f t="shared" si="1"/>
        <v>602.80000000000007</v>
      </c>
      <c r="I57" s="95">
        <f t="shared" si="8"/>
        <v>8800</v>
      </c>
      <c r="J57" s="73">
        <f t="shared" si="3"/>
        <v>4822400</v>
      </c>
      <c r="K57" s="74">
        <f t="shared" si="4"/>
        <v>5208192</v>
      </c>
      <c r="L57" s="75">
        <f t="shared" si="5"/>
        <v>11000</v>
      </c>
      <c r="M57" s="74">
        <f t="shared" si="6"/>
        <v>1627560.0000000002</v>
      </c>
      <c r="Q57" s="2"/>
    </row>
    <row r="58" spans="1:17" x14ac:dyDescent="0.25">
      <c r="A58" s="57">
        <v>57</v>
      </c>
      <c r="B58" s="13">
        <v>801</v>
      </c>
      <c r="C58" s="13">
        <v>8</v>
      </c>
      <c r="D58" s="10" t="s">
        <v>19</v>
      </c>
      <c r="E58" s="10">
        <v>523</v>
      </c>
      <c r="F58" s="10">
        <v>25</v>
      </c>
      <c r="G58" s="10">
        <f t="shared" si="0"/>
        <v>548</v>
      </c>
      <c r="H58" s="58">
        <f t="shared" si="1"/>
        <v>602.80000000000007</v>
      </c>
      <c r="I58" s="95">
        <f t="shared" si="8"/>
        <v>8800</v>
      </c>
      <c r="J58" s="73">
        <f t="shared" si="3"/>
        <v>4822400</v>
      </c>
      <c r="K58" s="74">
        <f t="shared" si="4"/>
        <v>5208192</v>
      </c>
      <c r="L58" s="75">
        <f t="shared" si="5"/>
        <v>11000</v>
      </c>
      <c r="M58" s="74">
        <f t="shared" si="6"/>
        <v>1627560.0000000002</v>
      </c>
      <c r="Q58" s="2"/>
    </row>
    <row r="59" spans="1:17" x14ac:dyDescent="0.25">
      <c r="A59" s="57">
        <v>58</v>
      </c>
      <c r="B59" s="13">
        <v>802</v>
      </c>
      <c r="C59" s="13">
        <v>8</v>
      </c>
      <c r="D59" s="10" t="s">
        <v>19</v>
      </c>
      <c r="E59" s="10">
        <v>489</v>
      </c>
      <c r="F59" s="10">
        <v>22</v>
      </c>
      <c r="G59" s="10">
        <f t="shared" si="0"/>
        <v>511</v>
      </c>
      <c r="H59" s="58">
        <f t="shared" si="1"/>
        <v>562.1</v>
      </c>
      <c r="I59" s="95">
        <f t="shared" si="8"/>
        <v>8800</v>
      </c>
      <c r="J59" s="73">
        <f t="shared" si="3"/>
        <v>4496800</v>
      </c>
      <c r="K59" s="74">
        <f t="shared" si="4"/>
        <v>4856544</v>
      </c>
      <c r="L59" s="75">
        <f t="shared" si="5"/>
        <v>10000</v>
      </c>
      <c r="M59" s="74">
        <f t="shared" si="6"/>
        <v>1517670</v>
      </c>
      <c r="Q59" s="2"/>
    </row>
    <row r="60" spans="1:17" x14ac:dyDescent="0.25">
      <c r="A60" s="57">
        <v>59</v>
      </c>
      <c r="B60" s="13">
        <v>803</v>
      </c>
      <c r="C60" s="13">
        <v>8</v>
      </c>
      <c r="D60" s="10" t="s">
        <v>19</v>
      </c>
      <c r="E60" s="10">
        <v>489</v>
      </c>
      <c r="F60" s="10">
        <v>22</v>
      </c>
      <c r="G60" s="10">
        <f t="shared" si="0"/>
        <v>511</v>
      </c>
      <c r="H60" s="58">
        <f t="shared" si="1"/>
        <v>562.1</v>
      </c>
      <c r="I60" s="95">
        <f t="shared" si="8"/>
        <v>8800</v>
      </c>
      <c r="J60" s="73">
        <f t="shared" si="3"/>
        <v>4496800</v>
      </c>
      <c r="K60" s="74">
        <f t="shared" si="4"/>
        <v>4856544</v>
      </c>
      <c r="L60" s="75">
        <f t="shared" si="5"/>
        <v>10000</v>
      </c>
      <c r="M60" s="74">
        <f t="shared" si="6"/>
        <v>1517670</v>
      </c>
      <c r="Q60" s="2"/>
    </row>
    <row r="61" spans="1:17" x14ac:dyDescent="0.25">
      <c r="A61" s="57">
        <v>60</v>
      </c>
      <c r="B61" s="13">
        <v>804</v>
      </c>
      <c r="C61" s="13">
        <v>8</v>
      </c>
      <c r="D61" s="10" t="s">
        <v>19</v>
      </c>
      <c r="E61" s="10">
        <v>523</v>
      </c>
      <c r="F61" s="10">
        <v>25</v>
      </c>
      <c r="G61" s="10">
        <f t="shared" si="0"/>
        <v>548</v>
      </c>
      <c r="H61" s="58">
        <f t="shared" si="1"/>
        <v>602.80000000000007</v>
      </c>
      <c r="I61" s="95">
        <f t="shared" si="8"/>
        <v>8800</v>
      </c>
      <c r="J61" s="73">
        <f t="shared" si="3"/>
        <v>4822400</v>
      </c>
      <c r="K61" s="74">
        <f t="shared" si="4"/>
        <v>5208192</v>
      </c>
      <c r="L61" s="75">
        <f t="shared" si="5"/>
        <v>11000</v>
      </c>
      <c r="M61" s="74">
        <f t="shared" si="6"/>
        <v>1627560.0000000002</v>
      </c>
      <c r="Q61" s="2"/>
    </row>
    <row r="62" spans="1:17" x14ac:dyDescent="0.25">
      <c r="A62" s="57">
        <v>61</v>
      </c>
      <c r="B62" s="13">
        <v>805</v>
      </c>
      <c r="C62" s="13">
        <v>8</v>
      </c>
      <c r="D62" s="10" t="s">
        <v>19</v>
      </c>
      <c r="E62" s="10">
        <v>523</v>
      </c>
      <c r="F62" s="10">
        <v>25</v>
      </c>
      <c r="G62" s="10">
        <f t="shared" si="0"/>
        <v>548</v>
      </c>
      <c r="H62" s="58">
        <f t="shared" si="1"/>
        <v>602.80000000000007</v>
      </c>
      <c r="I62" s="95">
        <f t="shared" si="8"/>
        <v>8800</v>
      </c>
      <c r="J62" s="73">
        <f t="shared" si="3"/>
        <v>4822400</v>
      </c>
      <c r="K62" s="74">
        <f t="shared" si="4"/>
        <v>5208192</v>
      </c>
      <c r="L62" s="75">
        <f t="shared" si="5"/>
        <v>11000</v>
      </c>
      <c r="M62" s="74">
        <f t="shared" si="6"/>
        <v>1627560.0000000002</v>
      </c>
      <c r="Q62" s="2"/>
    </row>
    <row r="63" spans="1:17" x14ac:dyDescent="0.25">
      <c r="A63" s="57">
        <v>62</v>
      </c>
      <c r="B63" s="13">
        <v>806</v>
      </c>
      <c r="C63" s="13">
        <v>8</v>
      </c>
      <c r="D63" s="10" t="s">
        <v>19</v>
      </c>
      <c r="E63" s="10">
        <v>489</v>
      </c>
      <c r="F63" s="10">
        <v>22</v>
      </c>
      <c r="G63" s="10">
        <f t="shared" si="0"/>
        <v>511</v>
      </c>
      <c r="H63" s="58">
        <f t="shared" si="1"/>
        <v>562.1</v>
      </c>
      <c r="I63" s="95">
        <f t="shared" si="8"/>
        <v>8800</v>
      </c>
      <c r="J63" s="73">
        <f t="shared" si="3"/>
        <v>4496800</v>
      </c>
      <c r="K63" s="74">
        <f t="shared" si="4"/>
        <v>4856544</v>
      </c>
      <c r="L63" s="75">
        <f t="shared" si="5"/>
        <v>10000</v>
      </c>
      <c r="M63" s="74">
        <f t="shared" si="6"/>
        <v>1517670</v>
      </c>
      <c r="Q63" s="2"/>
    </row>
    <row r="64" spans="1:17" x14ac:dyDescent="0.25">
      <c r="A64" s="57">
        <v>63</v>
      </c>
      <c r="B64" s="13">
        <v>807</v>
      </c>
      <c r="C64" s="13">
        <v>8</v>
      </c>
      <c r="D64" s="10" t="s">
        <v>19</v>
      </c>
      <c r="E64" s="10">
        <v>489</v>
      </c>
      <c r="F64" s="10">
        <v>22</v>
      </c>
      <c r="G64" s="10">
        <f t="shared" si="0"/>
        <v>511</v>
      </c>
      <c r="H64" s="58">
        <f t="shared" si="1"/>
        <v>562.1</v>
      </c>
      <c r="I64" s="95">
        <f t="shared" si="8"/>
        <v>8800</v>
      </c>
      <c r="J64" s="73">
        <f t="shared" si="3"/>
        <v>4496800</v>
      </c>
      <c r="K64" s="74">
        <f t="shared" si="4"/>
        <v>4856544</v>
      </c>
      <c r="L64" s="75">
        <f t="shared" si="5"/>
        <v>10000</v>
      </c>
      <c r="M64" s="74">
        <f t="shared" si="6"/>
        <v>1517670</v>
      </c>
      <c r="Q64" s="2"/>
    </row>
    <row r="65" spans="1:21" x14ac:dyDescent="0.25">
      <c r="A65" s="57">
        <v>64</v>
      </c>
      <c r="B65" s="13">
        <v>901</v>
      </c>
      <c r="C65" s="13">
        <v>9</v>
      </c>
      <c r="D65" s="10" t="s">
        <v>19</v>
      </c>
      <c r="E65" s="10">
        <v>523</v>
      </c>
      <c r="F65" s="10">
        <v>25</v>
      </c>
      <c r="G65" s="10">
        <f t="shared" si="0"/>
        <v>548</v>
      </c>
      <c r="H65" s="58">
        <f t="shared" si="1"/>
        <v>602.80000000000007</v>
      </c>
      <c r="I65" s="95">
        <f t="shared" si="8"/>
        <v>8800</v>
      </c>
      <c r="J65" s="73">
        <f t="shared" si="3"/>
        <v>4822400</v>
      </c>
      <c r="K65" s="74">
        <f t="shared" si="4"/>
        <v>5208192</v>
      </c>
      <c r="L65" s="75">
        <f t="shared" si="5"/>
        <v>11000</v>
      </c>
      <c r="M65" s="74">
        <f t="shared" si="6"/>
        <v>1627560.0000000002</v>
      </c>
      <c r="Q65" s="2"/>
    </row>
    <row r="66" spans="1:21" x14ac:dyDescent="0.25">
      <c r="A66" s="57">
        <v>65</v>
      </c>
      <c r="B66" s="13">
        <v>902</v>
      </c>
      <c r="C66" s="13">
        <v>9</v>
      </c>
      <c r="D66" s="10" t="s">
        <v>19</v>
      </c>
      <c r="E66" s="10">
        <v>489</v>
      </c>
      <c r="F66" s="10">
        <v>22</v>
      </c>
      <c r="G66" s="10">
        <f t="shared" si="0"/>
        <v>511</v>
      </c>
      <c r="H66" s="58">
        <f t="shared" si="1"/>
        <v>562.1</v>
      </c>
      <c r="I66" s="95">
        <f t="shared" si="8"/>
        <v>8800</v>
      </c>
      <c r="J66" s="73">
        <f t="shared" si="3"/>
        <v>4496800</v>
      </c>
      <c r="K66" s="74">
        <f t="shared" ref="K66:K111" si="9">ROUND(J66*1.08,0)</f>
        <v>4856544</v>
      </c>
      <c r="L66" s="75">
        <f t="shared" ref="L66:L111" si="10">MROUND((K66*0.025/12),500)</f>
        <v>10000</v>
      </c>
      <c r="M66" s="74">
        <f t="shared" ref="M66:M111" si="11">H66*2700</f>
        <v>1517670</v>
      </c>
      <c r="Q66" s="2"/>
    </row>
    <row r="67" spans="1:21" s="9" customFormat="1" ht="16.5" x14ac:dyDescent="0.2">
      <c r="A67" s="57">
        <v>66</v>
      </c>
      <c r="B67" s="13">
        <v>903</v>
      </c>
      <c r="C67" s="13">
        <v>9</v>
      </c>
      <c r="D67" s="10" t="s">
        <v>19</v>
      </c>
      <c r="E67" s="10">
        <v>489</v>
      </c>
      <c r="F67" s="10">
        <v>22</v>
      </c>
      <c r="G67" s="10">
        <f t="shared" ref="G67:G111" si="12">E67+F67</f>
        <v>511</v>
      </c>
      <c r="H67" s="58">
        <f t="shared" ref="H67:H111" si="13">G67*1.1</f>
        <v>562.1</v>
      </c>
      <c r="I67" s="95">
        <f t="shared" si="8"/>
        <v>8800</v>
      </c>
      <c r="J67" s="73">
        <f t="shared" ref="J67:J111" si="14">G67*I67</f>
        <v>4496800</v>
      </c>
      <c r="K67" s="74">
        <f t="shared" si="9"/>
        <v>4856544</v>
      </c>
      <c r="L67" s="75">
        <f t="shared" si="10"/>
        <v>10000</v>
      </c>
      <c r="M67" s="74">
        <f t="shared" si="11"/>
        <v>1517670</v>
      </c>
      <c r="Q67" s="44"/>
      <c r="T67" s="37"/>
      <c r="U67" s="37"/>
    </row>
    <row r="68" spans="1:21" x14ac:dyDescent="0.25">
      <c r="A68" s="57">
        <v>67</v>
      </c>
      <c r="B68" s="13">
        <v>904</v>
      </c>
      <c r="C68" s="13">
        <v>9</v>
      </c>
      <c r="D68" s="10" t="s">
        <v>19</v>
      </c>
      <c r="E68" s="10">
        <v>523</v>
      </c>
      <c r="F68" s="10">
        <v>25</v>
      </c>
      <c r="G68" s="10">
        <f t="shared" si="12"/>
        <v>548</v>
      </c>
      <c r="H68" s="58">
        <f t="shared" si="13"/>
        <v>602.80000000000007</v>
      </c>
      <c r="I68" s="95">
        <f t="shared" si="8"/>
        <v>8800</v>
      </c>
      <c r="J68" s="73">
        <f t="shared" si="14"/>
        <v>4822400</v>
      </c>
      <c r="K68" s="74">
        <f t="shared" si="9"/>
        <v>5208192</v>
      </c>
      <c r="L68" s="75">
        <f t="shared" si="10"/>
        <v>11000</v>
      </c>
      <c r="M68" s="74">
        <f t="shared" si="11"/>
        <v>1627560.0000000002</v>
      </c>
      <c r="Q68" s="2"/>
    </row>
    <row r="69" spans="1:21" x14ac:dyDescent="0.25">
      <c r="A69" s="57">
        <v>68</v>
      </c>
      <c r="B69" s="13">
        <v>905</v>
      </c>
      <c r="C69" s="10">
        <v>9</v>
      </c>
      <c r="D69" s="10" t="s">
        <v>19</v>
      </c>
      <c r="E69" s="10">
        <v>523</v>
      </c>
      <c r="F69" s="10">
        <v>25</v>
      </c>
      <c r="G69" s="10">
        <f t="shared" si="12"/>
        <v>548</v>
      </c>
      <c r="H69" s="58">
        <f t="shared" si="13"/>
        <v>602.80000000000007</v>
      </c>
      <c r="I69" s="95">
        <f t="shared" si="8"/>
        <v>8800</v>
      </c>
      <c r="J69" s="73">
        <f t="shared" si="14"/>
        <v>4822400</v>
      </c>
      <c r="K69" s="74">
        <f t="shared" si="9"/>
        <v>5208192</v>
      </c>
      <c r="L69" s="75">
        <f t="shared" si="10"/>
        <v>11000</v>
      </c>
      <c r="M69" s="74">
        <f t="shared" si="11"/>
        <v>1627560.0000000002</v>
      </c>
      <c r="Q69" s="2"/>
    </row>
    <row r="70" spans="1:21" x14ac:dyDescent="0.25">
      <c r="A70" s="57">
        <v>69</v>
      </c>
      <c r="B70" s="13">
        <v>906</v>
      </c>
      <c r="C70" s="10">
        <v>9</v>
      </c>
      <c r="D70" s="10" t="s">
        <v>19</v>
      </c>
      <c r="E70" s="10">
        <v>489</v>
      </c>
      <c r="F70" s="10">
        <v>22</v>
      </c>
      <c r="G70" s="10">
        <f t="shared" si="12"/>
        <v>511</v>
      </c>
      <c r="H70" s="58">
        <f t="shared" si="13"/>
        <v>562.1</v>
      </c>
      <c r="I70" s="95">
        <f t="shared" si="8"/>
        <v>8800</v>
      </c>
      <c r="J70" s="73">
        <f t="shared" si="14"/>
        <v>4496800</v>
      </c>
      <c r="K70" s="74">
        <f t="shared" si="9"/>
        <v>4856544</v>
      </c>
      <c r="L70" s="75">
        <f t="shared" si="10"/>
        <v>10000</v>
      </c>
      <c r="M70" s="74">
        <f t="shared" si="11"/>
        <v>1517670</v>
      </c>
      <c r="Q70" s="2"/>
    </row>
    <row r="71" spans="1:21" x14ac:dyDescent="0.25">
      <c r="A71" s="57">
        <v>70</v>
      </c>
      <c r="B71" s="13">
        <v>907</v>
      </c>
      <c r="C71" s="10">
        <v>9</v>
      </c>
      <c r="D71" s="10" t="s">
        <v>19</v>
      </c>
      <c r="E71" s="10">
        <v>489</v>
      </c>
      <c r="F71" s="10">
        <v>22</v>
      </c>
      <c r="G71" s="10">
        <f t="shared" si="12"/>
        <v>511</v>
      </c>
      <c r="H71" s="58">
        <f t="shared" si="13"/>
        <v>562.1</v>
      </c>
      <c r="I71" s="95">
        <f t="shared" si="8"/>
        <v>8800</v>
      </c>
      <c r="J71" s="73">
        <f t="shared" si="14"/>
        <v>4496800</v>
      </c>
      <c r="K71" s="74">
        <f t="shared" si="9"/>
        <v>4856544</v>
      </c>
      <c r="L71" s="75">
        <f t="shared" si="10"/>
        <v>10000</v>
      </c>
      <c r="M71" s="74">
        <f t="shared" si="11"/>
        <v>1517670</v>
      </c>
      <c r="Q71" s="2"/>
    </row>
    <row r="72" spans="1:21" x14ac:dyDescent="0.25">
      <c r="A72" s="57">
        <v>71</v>
      </c>
      <c r="B72" s="13">
        <v>908</v>
      </c>
      <c r="C72" s="10">
        <v>9</v>
      </c>
      <c r="D72" s="10" t="s">
        <v>19</v>
      </c>
      <c r="E72" s="10">
        <v>523</v>
      </c>
      <c r="F72" s="10">
        <v>25</v>
      </c>
      <c r="G72" s="10">
        <f t="shared" si="12"/>
        <v>548</v>
      </c>
      <c r="H72" s="58">
        <f t="shared" si="13"/>
        <v>602.80000000000007</v>
      </c>
      <c r="I72" s="95">
        <f t="shared" si="8"/>
        <v>8800</v>
      </c>
      <c r="J72" s="73">
        <f t="shared" si="14"/>
        <v>4822400</v>
      </c>
      <c r="K72" s="74">
        <f t="shared" si="9"/>
        <v>5208192</v>
      </c>
      <c r="L72" s="75">
        <f t="shared" si="10"/>
        <v>11000</v>
      </c>
      <c r="M72" s="74">
        <f t="shared" si="11"/>
        <v>1627560.0000000002</v>
      </c>
      <c r="Q72" s="2"/>
    </row>
    <row r="73" spans="1:21" x14ac:dyDescent="0.25">
      <c r="A73" s="57">
        <v>72</v>
      </c>
      <c r="B73" s="14">
        <v>1001</v>
      </c>
      <c r="C73" s="10">
        <v>10</v>
      </c>
      <c r="D73" s="10" t="s">
        <v>19</v>
      </c>
      <c r="E73" s="10">
        <v>523</v>
      </c>
      <c r="F73" s="10">
        <v>25</v>
      </c>
      <c r="G73" s="10">
        <f t="shared" si="12"/>
        <v>548</v>
      </c>
      <c r="H73" s="58">
        <f t="shared" si="13"/>
        <v>602.80000000000007</v>
      </c>
      <c r="I73" s="95">
        <f t="shared" si="8"/>
        <v>8800</v>
      </c>
      <c r="J73" s="73">
        <f t="shared" si="14"/>
        <v>4822400</v>
      </c>
      <c r="K73" s="74">
        <f t="shared" si="9"/>
        <v>5208192</v>
      </c>
      <c r="L73" s="75">
        <f t="shared" si="10"/>
        <v>11000</v>
      </c>
      <c r="M73" s="74">
        <f t="shared" si="11"/>
        <v>1627560.0000000002</v>
      </c>
      <c r="Q73" s="2"/>
    </row>
    <row r="74" spans="1:21" x14ac:dyDescent="0.25">
      <c r="A74" s="57">
        <v>73</v>
      </c>
      <c r="B74" s="14">
        <v>1002</v>
      </c>
      <c r="C74" s="10">
        <v>10</v>
      </c>
      <c r="D74" s="10" t="s">
        <v>19</v>
      </c>
      <c r="E74" s="10">
        <v>489</v>
      </c>
      <c r="F74" s="10">
        <v>22</v>
      </c>
      <c r="G74" s="10">
        <f t="shared" si="12"/>
        <v>511</v>
      </c>
      <c r="H74" s="58">
        <f t="shared" si="13"/>
        <v>562.1</v>
      </c>
      <c r="I74" s="95">
        <f t="shared" si="8"/>
        <v>8800</v>
      </c>
      <c r="J74" s="73">
        <f t="shared" si="14"/>
        <v>4496800</v>
      </c>
      <c r="K74" s="74">
        <f t="shared" si="9"/>
        <v>4856544</v>
      </c>
      <c r="L74" s="75">
        <f t="shared" si="10"/>
        <v>10000</v>
      </c>
      <c r="M74" s="74">
        <f t="shared" si="11"/>
        <v>1517670</v>
      </c>
      <c r="Q74" s="2"/>
    </row>
    <row r="75" spans="1:21" x14ac:dyDescent="0.25">
      <c r="A75" s="57">
        <v>74</v>
      </c>
      <c r="B75" s="14">
        <v>1003</v>
      </c>
      <c r="C75" s="10">
        <v>10</v>
      </c>
      <c r="D75" s="10" t="s">
        <v>19</v>
      </c>
      <c r="E75" s="10">
        <v>489</v>
      </c>
      <c r="F75" s="10">
        <v>22</v>
      </c>
      <c r="G75" s="10">
        <f t="shared" si="12"/>
        <v>511</v>
      </c>
      <c r="H75" s="58">
        <f t="shared" si="13"/>
        <v>562.1</v>
      </c>
      <c r="I75" s="95">
        <f t="shared" si="8"/>
        <v>8800</v>
      </c>
      <c r="J75" s="73">
        <f t="shared" si="14"/>
        <v>4496800</v>
      </c>
      <c r="K75" s="74">
        <f t="shared" si="9"/>
        <v>4856544</v>
      </c>
      <c r="L75" s="75">
        <f t="shared" si="10"/>
        <v>10000</v>
      </c>
      <c r="M75" s="74">
        <f t="shared" si="11"/>
        <v>1517670</v>
      </c>
      <c r="Q75" s="2"/>
    </row>
    <row r="76" spans="1:21" x14ac:dyDescent="0.25">
      <c r="A76" s="57">
        <v>75</v>
      </c>
      <c r="B76" s="14">
        <v>1004</v>
      </c>
      <c r="C76" s="10">
        <v>10</v>
      </c>
      <c r="D76" s="10" t="s">
        <v>19</v>
      </c>
      <c r="E76" s="10">
        <v>523</v>
      </c>
      <c r="F76" s="10">
        <v>25</v>
      </c>
      <c r="G76" s="10">
        <f t="shared" si="12"/>
        <v>548</v>
      </c>
      <c r="H76" s="58">
        <f t="shared" si="13"/>
        <v>602.80000000000007</v>
      </c>
      <c r="I76" s="95">
        <f t="shared" si="8"/>
        <v>8800</v>
      </c>
      <c r="J76" s="73">
        <f t="shared" si="14"/>
        <v>4822400</v>
      </c>
      <c r="K76" s="74">
        <f t="shared" si="9"/>
        <v>5208192</v>
      </c>
      <c r="L76" s="75">
        <f t="shared" si="10"/>
        <v>11000</v>
      </c>
      <c r="M76" s="74">
        <f t="shared" si="11"/>
        <v>1627560.0000000002</v>
      </c>
      <c r="Q76" s="2"/>
    </row>
    <row r="77" spans="1:21" x14ac:dyDescent="0.25">
      <c r="A77" s="57">
        <v>76</v>
      </c>
      <c r="B77" s="14">
        <v>1005</v>
      </c>
      <c r="C77" s="10">
        <v>10</v>
      </c>
      <c r="D77" s="10" t="s">
        <v>19</v>
      </c>
      <c r="E77" s="10">
        <v>523</v>
      </c>
      <c r="F77" s="10">
        <v>25</v>
      </c>
      <c r="G77" s="10">
        <f t="shared" si="12"/>
        <v>548</v>
      </c>
      <c r="H77" s="58">
        <f t="shared" si="13"/>
        <v>602.80000000000007</v>
      </c>
      <c r="I77" s="95">
        <f t="shared" si="8"/>
        <v>8800</v>
      </c>
      <c r="J77" s="73">
        <f t="shared" si="14"/>
        <v>4822400</v>
      </c>
      <c r="K77" s="74">
        <f t="shared" si="9"/>
        <v>5208192</v>
      </c>
      <c r="L77" s="75">
        <f t="shared" si="10"/>
        <v>11000</v>
      </c>
      <c r="M77" s="74">
        <f t="shared" si="11"/>
        <v>1627560.0000000002</v>
      </c>
      <c r="Q77" s="2"/>
    </row>
    <row r="78" spans="1:21" x14ac:dyDescent="0.25">
      <c r="A78" s="57">
        <v>77</v>
      </c>
      <c r="B78" s="14">
        <v>1006</v>
      </c>
      <c r="C78" s="10">
        <v>10</v>
      </c>
      <c r="D78" s="10" t="s">
        <v>19</v>
      </c>
      <c r="E78" s="10">
        <v>489</v>
      </c>
      <c r="F78" s="10">
        <v>22</v>
      </c>
      <c r="G78" s="10">
        <f t="shared" si="12"/>
        <v>511</v>
      </c>
      <c r="H78" s="58">
        <f t="shared" si="13"/>
        <v>562.1</v>
      </c>
      <c r="I78" s="95">
        <f t="shared" si="8"/>
        <v>8800</v>
      </c>
      <c r="J78" s="73">
        <f t="shared" si="14"/>
        <v>4496800</v>
      </c>
      <c r="K78" s="74">
        <f t="shared" si="9"/>
        <v>4856544</v>
      </c>
      <c r="L78" s="75">
        <f t="shared" si="10"/>
        <v>10000</v>
      </c>
      <c r="M78" s="74">
        <f t="shared" si="11"/>
        <v>1517670</v>
      </c>
      <c r="Q78" s="2"/>
    </row>
    <row r="79" spans="1:21" x14ac:dyDescent="0.25">
      <c r="A79" s="57">
        <v>78</v>
      </c>
      <c r="B79" s="14">
        <v>1007</v>
      </c>
      <c r="C79" s="10">
        <v>10</v>
      </c>
      <c r="D79" s="10" t="s">
        <v>19</v>
      </c>
      <c r="E79" s="10">
        <v>489</v>
      </c>
      <c r="F79" s="10">
        <v>22</v>
      </c>
      <c r="G79" s="10">
        <f t="shared" si="12"/>
        <v>511</v>
      </c>
      <c r="H79" s="58">
        <f t="shared" si="13"/>
        <v>562.1</v>
      </c>
      <c r="I79" s="95">
        <f t="shared" si="8"/>
        <v>8800</v>
      </c>
      <c r="J79" s="73">
        <f t="shared" si="14"/>
        <v>4496800</v>
      </c>
      <c r="K79" s="74">
        <f t="shared" si="9"/>
        <v>4856544</v>
      </c>
      <c r="L79" s="75">
        <f t="shared" si="10"/>
        <v>10000</v>
      </c>
      <c r="M79" s="74">
        <f t="shared" si="11"/>
        <v>1517670</v>
      </c>
      <c r="Q79" s="2"/>
    </row>
    <row r="80" spans="1:21" x14ac:dyDescent="0.25">
      <c r="A80" s="57">
        <v>79</v>
      </c>
      <c r="B80" s="14">
        <v>1008</v>
      </c>
      <c r="C80" s="10">
        <v>10</v>
      </c>
      <c r="D80" s="10" t="s">
        <v>19</v>
      </c>
      <c r="E80" s="10">
        <v>523</v>
      </c>
      <c r="F80" s="10">
        <v>25</v>
      </c>
      <c r="G80" s="10">
        <f t="shared" si="12"/>
        <v>548</v>
      </c>
      <c r="H80" s="58">
        <f t="shared" si="13"/>
        <v>602.80000000000007</v>
      </c>
      <c r="I80" s="95">
        <f t="shared" si="8"/>
        <v>8800</v>
      </c>
      <c r="J80" s="73">
        <f t="shared" si="14"/>
        <v>4822400</v>
      </c>
      <c r="K80" s="74">
        <f t="shared" si="9"/>
        <v>5208192</v>
      </c>
      <c r="L80" s="75">
        <f t="shared" si="10"/>
        <v>11000</v>
      </c>
      <c r="M80" s="74">
        <f t="shared" si="11"/>
        <v>1627560.0000000002</v>
      </c>
      <c r="Q80" s="2"/>
    </row>
    <row r="81" spans="1:17" x14ac:dyDescent="0.25">
      <c r="A81" s="57">
        <v>80</v>
      </c>
      <c r="B81" s="14">
        <v>1101</v>
      </c>
      <c r="C81" s="10">
        <v>11</v>
      </c>
      <c r="D81" s="10" t="s">
        <v>19</v>
      </c>
      <c r="E81" s="10">
        <v>523</v>
      </c>
      <c r="F81" s="10">
        <v>25</v>
      </c>
      <c r="G81" s="10">
        <f t="shared" si="12"/>
        <v>548</v>
      </c>
      <c r="H81" s="58">
        <f t="shared" si="13"/>
        <v>602.80000000000007</v>
      </c>
      <c r="I81" s="95">
        <f t="shared" si="8"/>
        <v>8800</v>
      </c>
      <c r="J81" s="73">
        <f t="shared" si="14"/>
        <v>4822400</v>
      </c>
      <c r="K81" s="74">
        <f t="shared" si="9"/>
        <v>5208192</v>
      </c>
      <c r="L81" s="75">
        <f t="shared" si="10"/>
        <v>11000</v>
      </c>
      <c r="M81" s="74">
        <f t="shared" si="11"/>
        <v>1627560.0000000002</v>
      </c>
      <c r="Q81" s="2"/>
    </row>
    <row r="82" spans="1:17" x14ac:dyDescent="0.25">
      <c r="A82" s="57">
        <v>81</v>
      </c>
      <c r="B82" s="14">
        <v>1102</v>
      </c>
      <c r="C82" s="10">
        <v>11</v>
      </c>
      <c r="D82" s="10" t="s">
        <v>19</v>
      </c>
      <c r="E82" s="10">
        <v>489</v>
      </c>
      <c r="F82" s="10">
        <v>22</v>
      </c>
      <c r="G82" s="10">
        <f t="shared" si="12"/>
        <v>511</v>
      </c>
      <c r="H82" s="58">
        <f t="shared" si="13"/>
        <v>562.1</v>
      </c>
      <c r="I82" s="95">
        <f t="shared" ref="I82:I88" si="15">I81</f>
        <v>8800</v>
      </c>
      <c r="J82" s="73">
        <f t="shared" si="14"/>
        <v>4496800</v>
      </c>
      <c r="K82" s="74">
        <f t="shared" si="9"/>
        <v>4856544</v>
      </c>
      <c r="L82" s="75">
        <f t="shared" si="10"/>
        <v>10000</v>
      </c>
      <c r="M82" s="74">
        <f t="shared" si="11"/>
        <v>1517670</v>
      </c>
      <c r="Q82" s="2"/>
    </row>
    <row r="83" spans="1:17" x14ac:dyDescent="0.25">
      <c r="A83" s="57">
        <v>82</v>
      </c>
      <c r="B83" s="14">
        <v>1103</v>
      </c>
      <c r="C83" s="10">
        <v>11</v>
      </c>
      <c r="D83" s="10" t="s">
        <v>19</v>
      </c>
      <c r="E83" s="10">
        <v>489</v>
      </c>
      <c r="F83" s="10">
        <v>22</v>
      </c>
      <c r="G83" s="10">
        <f t="shared" si="12"/>
        <v>511</v>
      </c>
      <c r="H83" s="58">
        <f t="shared" si="13"/>
        <v>562.1</v>
      </c>
      <c r="I83" s="95">
        <f t="shared" si="15"/>
        <v>8800</v>
      </c>
      <c r="J83" s="73">
        <f t="shared" si="14"/>
        <v>4496800</v>
      </c>
      <c r="K83" s="74">
        <f t="shared" si="9"/>
        <v>4856544</v>
      </c>
      <c r="L83" s="75">
        <f t="shared" si="10"/>
        <v>10000</v>
      </c>
      <c r="M83" s="74">
        <f t="shared" si="11"/>
        <v>1517670</v>
      </c>
      <c r="Q83" s="2"/>
    </row>
    <row r="84" spans="1:17" x14ac:dyDescent="0.25">
      <c r="A84" s="57">
        <v>83</v>
      </c>
      <c r="B84" s="14">
        <v>1104</v>
      </c>
      <c r="C84" s="10">
        <v>11</v>
      </c>
      <c r="D84" s="10" t="s">
        <v>19</v>
      </c>
      <c r="E84" s="10">
        <v>523</v>
      </c>
      <c r="F84" s="10">
        <v>25</v>
      </c>
      <c r="G84" s="10">
        <f t="shared" si="12"/>
        <v>548</v>
      </c>
      <c r="H84" s="58">
        <f t="shared" si="13"/>
        <v>602.80000000000007</v>
      </c>
      <c r="I84" s="95">
        <f t="shared" si="15"/>
        <v>8800</v>
      </c>
      <c r="J84" s="73">
        <f t="shared" si="14"/>
        <v>4822400</v>
      </c>
      <c r="K84" s="74">
        <f t="shared" si="9"/>
        <v>5208192</v>
      </c>
      <c r="L84" s="75">
        <f t="shared" si="10"/>
        <v>11000</v>
      </c>
      <c r="M84" s="74">
        <f t="shared" si="11"/>
        <v>1627560.0000000002</v>
      </c>
      <c r="Q84" s="2"/>
    </row>
    <row r="85" spans="1:17" x14ac:dyDescent="0.25">
      <c r="A85" s="57">
        <v>84</v>
      </c>
      <c r="B85" s="14">
        <v>1105</v>
      </c>
      <c r="C85" s="10">
        <v>11</v>
      </c>
      <c r="D85" s="10" t="s">
        <v>19</v>
      </c>
      <c r="E85" s="10">
        <v>523</v>
      </c>
      <c r="F85" s="10">
        <v>25</v>
      </c>
      <c r="G85" s="10">
        <f t="shared" si="12"/>
        <v>548</v>
      </c>
      <c r="H85" s="58">
        <f t="shared" si="13"/>
        <v>602.80000000000007</v>
      </c>
      <c r="I85" s="95">
        <f t="shared" si="15"/>
        <v>8800</v>
      </c>
      <c r="J85" s="73">
        <f t="shared" si="14"/>
        <v>4822400</v>
      </c>
      <c r="K85" s="74">
        <f t="shared" si="9"/>
        <v>5208192</v>
      </c>
      <c r="L85" s="75">
        <f t="shared" si="10"/>
        <v>11000</v>
      </c>
      <c r="M85" s="74">
        <f t="shared" si="11"/>
        <v>1627560.0000000002</v>
      </c>
      <c r="Q85" s="2"/>
    </row>
    <row r="86" spans="1:17" x14ac:dyDescent="0.25">
      <c r="A86" s="57">
        <v>85</v>
      </c>
      <c r="B86" s="14">
        <v>1106</v>
      </c>
      <c r="C86" s="10">
        <v>11</v>
      </c>
      <c r="D86" s="10" t="s">
        <v>19</v>
      </c>
      <c r="E86" s="10">
        <v>489</v>
      </c>
      <c r="F86" s="10">
        <v>22</v>
      </c>
      <c r="G86" s="10">
        <f t="shared" si="12"/>
        <v>511</v>
      </c>
      <c r="H86" s="58">
        <f t="shared" si="13"/>
        <v>562.1</v>
      </c>
      <c r="I86" s="95">
        <f t="shared" si="15"/>
        <v>8800</v>
      </c>
      <c r="J86" s="73">
        <f t="shared" si="14"/>
        <v>4496800</v>
      </c>
      <c r="K86" s="74">
        <f t="shared" si="9"/>
        <v>4856544</v>
      </c>
      <c r="L86" s="75">
        <f t="shared" si="10"/>
        <v>10000</v>
      </c>
      <c r="M86" s="74">
        <f t="shared" si="11"/>
        <v>1517670</v>
      </c>
      <c r="Q86" s="2"/>
    </row>
    <row r="87" spans="1:17" x14ac:dyDescent="0.25">
      <c r="A87" s="57">
        <v>86</v>
      </c>
      <c r="B87" s="14">
        <v>1107</v>
      </c>
      <c r="C87" s="10">
        <v>11</v>
      </c>
      <c r="D87" s="10" t="s">
        <v>19</v>
      </c>
      <c r="E87" s="10">
        <v>489</v>
      </c>
      <c r="F87" s="10">
        <v>22</v>
      </c>
      <c r="G87" s="10">
        <f t="shared" si="12"/>
        <v>511</v>
      </c>
      <c r="H87" s="58">
        <f t="shared" si="13"/>
        <v>562.1</v>
      </c>
      <c r="I87" s="95">
        <f t="shared" si="15"/>
        <v>8800</v>
      </c>
      <c r="J87" s="73">
        <f t="shared" si="14"/>
        <v>4496800</v>
      </c>
      <c r="K87" s="74">
        <f t="shared" si="9"/>
        <v>4856544</v>
      </c>
      <c r="L87" s="75">
        <f t="shared" si="10"/>
        <v>10000</v>
      </c>
      <c r="M87" s="74">
        <f t="shared" si="11"/>
        <v>1517670</v>
      </c>
      <c r="Q87" s="2"/>
    </row>
    <row r="88" spans="1:17" x14ac:dyDescent="0.25">
      <c r="A88" s="57">
        <v>87</v>
      </c>
      <c r="B88" s="14">
        <v>1108</v>
      </c>
      <c r="C88" s="10">
        <v>11</v>
      </c>
      <c r="D88" s="10" t="s">
        <v>19</v>
      </c>
      <c r="E88" s="10">
        <v>523</v>
      </c>
      <c r="F88" s="10">
        <v>25</v>
      </c>
      <c r="G88" s="10">
        <f t="shared" si="12"/>
        <v>548</v>
      </c>
      <c r="H88" s="58">
        <f t="shared" si="13"/>
        <v>602.80000000000007</v>
      </c>
      <c r="I88" s="95">
        <f t="shared" si="15"/>
        <v>8800</v>
      </c>
      <c r="J88" s="73">
        <f t="shared" si="14"/>
        <v>4822400</v>
      </c>
      <c r="K88" s="74">
        <f t="shared" si="9"/>
        <v>5208192</v>
      </c>
      <c r="L88" s="75">
        <f t="shared" si="10"/>
        <v>11000</v>
      </c>
      <c r="M88" s="74">
        <f t="shared" si="11"/>
        <v>1627560.0000000002</v>
      </c>
      <c r="Q88" s="2"/>
    </row>
    <row r="89" spans="1:17" x14ac:dyDescent="0.25">
      <c r="A89" s="57">
        <v>88</v>
      </c>
      <c r="B89" s="14">
        <v>1201</v>
      </c>
      <c r="C89" s="10">
        <v>12</v>
      </c>
      <c r="D89" s="10" t="s">
        <v>19</v>
      </c>
      <c r="E89" s="10">
        <v>523</v>
      </c>
      <c r="F89" s="10">
        <v>25</v>
      </c>
      <c r="G89" s="10">
        <f t="shared" si="12"/>
        <v>548</v>
      </c>
      <c r="H89" s="58">
        <f t="shared" si="13"/>
        <v>602.80000000000007</v>
      </c>
      <c r="I89" s="95">
        <f>I88</f>
        <v>8800</v>
      </c>
      <c r="J89" s="73">
        <f t="shared" si="14"/>
        <v>4822400</v>
      </c>
      <c r="K89" s="74">
        <f t="shared" si="9"/>
        <v>5208192</v>
      </c>
      <c r="L89" s="75">
        <f t="shared" si="10"/>
        <v>11000</v>
      </c>
      <c r="M89" s="74">
        <f t="shared" si="11"/>
        <v>1627560.0000000002</v>
      </c>
      <c r="Q89" s="2"/>
    </row>
    <row r="90" spans="1:17" x14ac:dyDescent="0.25">
      <c r="A90" s="57">
        <v>89</v>
      </c>
      <c r="B90" s="14">
        <v>1202</v>
      </c>
      <c r="C90" s="10">
        <v>12</v>
      </c>
      <c r="D90" s="10" t="s">
        <v>19</v>
      </c>
      <c r="E90" s="10">
        <v>489</v>
      </c>
      <c r="F90" s="10">
        <v>22</v>
      </c>
      <c r="G90" s="10">
        <f t="shared" si="12"/>
        <v>511</v>
      </c>
      <c r="H90" s="58">
        <f t="shared" si="13"/>
        <v>562.1</v>
      </c>
      <c r="I90" s="95">
        <f t="shared" ref="I90:I96" si="16">I89</f>
        <v>8800</v>
      </c>
      <c r="J90" s="73">
        <f t="shared" si="14"/>
        <v>4496800</v>
      </c>
      <c r="K90" s="74">
        <f t="shared" si="9"/>
        <v>4856544</v>
      </c>
      <c r="L90" s="75">
        <f t="shared" si="10"/>
        <v>10000</v>
      </c>
      <c r="M90" s="74">
        <f t="shared" si="11"/>
        <v>1517670</v>
      </c>
      <c r="Q90" s="2"/>
    </row>
    <row r="91" spans="1:17" x14ac:dyDescent="0.25">
      <c r="A91" s="57">
        <v>90</v>
      </c>
      <c r="B91" s="14">
        <v>1203</v>
      </c>
      <c r="C91" s="10">
        <v>12</v>
      </c>
      <c r="D91" s="10" t="s">
        <v>19</v>
      </c>
      <c r="E91" s="10">
        <v>489</v>
      </c>
      <c r="F91" s="10">
        <v>22</v>
      </c>
      <c r="G91" s="10">
        <f t="shared" si="12"/>
        <v>511</v>
      </c>
      <c r="H91" s="58">
        <f t="shared" si="13"/>
        <v>562.1</v>
      </c>
      <c r="I91" s="95">
        <f t="shared" si="16"/>
        <v>8800</v>
      </c>
      <c r="J91" s="73">
        <f t="shared" si="14"/>
        <v>4496800</v>
      </c>
      <c r="K91" s="74">
        <f t="shared" si="9"/>
        <v>4856544</v>
      </c>
      <c r="L91" s="75">
        <f t="shared" si="10"/>
        <v>10000</v>
      </c>
      <c r="M91" s="74">
        <f t="shared" si="11"/>
        <v>1517670</v>
      </c>
      <c r="Q91" s="2"/>
    </row>
    <row r="92" spans="1:17" x14ac:dyDescent="0.25">
      <c r="A92" s="57">
        <v>91</v>
      </c>
      <c r="B92" s="14">
        <v>1204</v>
      </c>
      <c r="C92" s="10">
        <v>12</v>
      </c>
      <c r="D92" s="10" t="s">
        <v>19</v>
      </c>
      <c r="E92" s="10">
        <v>523</v>
      </c>
      <c r="F92" s="10">
        <v>25</v>
      </c>
      <c r="G92" s="10">
        <f t="shared" si="12"/>
        <v>548</v>
      </c>
      <c r="H92" s="58">
        <f t="shared" si="13"/>
        <v>602.80000000000007</v>
      </c>
      <c r="I92" s="95">
        <f t="shared" si="16"/>
        <v>8800</v>
      </c>
      <c r="J92" s="73">
        <f t="shared" si="14"/>
        <v>4822400</v>
      </c>
      <c r="K92" s="74">
        <f t="shared" si="9"/>
        <v>5208192</v>
      </c>
      <c r="L92" s="75">
        <f t="shared" si="10"/>
        <v>11000</v>
      </c>
      <c r="M92" s="74">
        <f t="shared" si="11"/>
        <v>1627560.0000000002</v>
      </c>
      <c r="Q92" s="2"/>
    </row>
    <row r="93" spans="1:17" x14ac:dyDescent="0.25">
      <c r="A93" s="57">
        <v>92</v>
      </c>
      <c r="B93" s="14">
        <v>1205</v>
      </c>
      <c r="C93" s="10">
        <v>12</v>
      </c>
      <c r="D93" s="10" t="s">
        <v>19</v>
      </c>
      <c r="E93" s="10">
        <v>523</v>
      </c>
      <c r="F93" s="10">
        <v>25</v>
      </c>
      <c r="G93" s="10">
        <f t="shared" si="12"/>
        <v>548</v>
      </c>
      <c r="H93" s="58">
        <f t="shared" si="13"/>
        <v>602.80000000000007</v>
      </c>
      <c r="I93" s="95">
        <f t="shared" si="16"/>
        <v>8800</v>
      </c>
      <c r="J93" s="73">
        <f t="shared" si="14"/>
        <v>4822400</v>
      </c>
      <c r="K93" s="74">
        <f t="shared" si="9"/>
        <v>5208192</v>
      </c>
      <c r="L93" s="75">
        <f t="shared" si="10"/>
        <v>11000</v>
      </c>
      <c r="M93" s="74">
        <f t="shared" si="11"/>
        <v>1627560.0000000002</v>
      </c>
      <c r="Q93" s="2"/>
    </row>
    <row r="94" spans="1:17" x14ac:dyDescent="0.25">
      <c r="A94" s="57">
        <v>93</v>
      </c>
      <c r="B94" s="14">
        <v>1206</v>
      </c>
      <c r="C94" s="10">
        <v>12</v>
      </c>
      <c r="D94" s="10" t="s">
        <v>19</v>
      </c>
      <c r="E94" s="10">
        <v>489</v>
      </c>
      <c r="F94" s="10">
        <v>22</v>
      </c>
      <c r="G94" s="10">
        <f t="shared" si="12"/>
        <v>511</v>
      </c>
      <c r="H94" s="58">
        <f t="shared" si="13"/>
        <v>562.1</v>
      </c>
      <c r="I94" s="95">
        <f t="shared" si="16"/>
        <v>8800</v>
      </c>
      <c r="J94" s="73">
        <f t="shared" si="14"/>
        <v>4496800</v>
      </c>
      <c r="K94" s="74">
        <f t="shared" si="9"/>
        <v>4856544</v>
      </c>
      <c r="L94" s="75">
        <f t="shared" si="10"/>
        <v>10000</v>
      </c>
      <c r="M94" s="74">
        <f t="shared" si="11"/>
        <v>1517670</v>
      </c>
      <c r="Q94" s="2"/>
    </row>
    <row r="95" spans="1:17" x14ac:dyDescent="0.25">
      <c r="A95" s="57">
        <v>94</v>
      </c>
      <c r="B95" s="14">
        <v>1207</v>
      </c>
      <c r="C95" s="10">
        <v>12</v>
      </c>
      <c r="D95" s="10" t="s">
        <v>19</v>
      </c>
      <c r="E95" s="10">
        <v>489</v>
      </c>
      <c r="F95" s="10">
        <v>22</v>
      </c>
      <c r="G95" s="10">
        <f t="shared" si="12"/>
        <v>511</v>
      </c>
      <c r="H95" s="58">
        <f t="shared" si="13"/>
        <v>562.1</v>
      </c>
      <c r="I95" s="95">
        <f t="shared" si="16"/>
        <v>8800</v>
      </c>
      <c r="J95" s="73">
        <f t="shared" si="14"/>
        <v>4496800</v>
      </c>
      <c r="K95" s="74">
        <f t="shared" si="9"/>
        <v>4856544</v>
      </c>
      <c r="L95" s="75">
        <f t="shared" si="10"/>
        <v>10000</v>
      </c>
      <c r="M95" s="74">
        <f t="shared" si="11"/>
        <v>1517670</v>
      </c>
      <c r="Q95" s="2"/>
    </row>
    <row r="96" spans="1:17" x14ac:dyDescent="0.25">
      <c r="A96" s="57">
        <v>95</v>
      </c>
      <c r="B96" s="14">
        <v>1208</v>
      </c>
      <c r="C96" s="10">
        <v>12</v>
      </c>
      <c r="D96" s="10" t="s">
        <v>19</v>
      </c>
      <c r="E96" s="10">
        <v>523</v>
      </c>
      <c r="F96" s="10">
        <v>25</v>
      </c>
      <c r="G96" s="10">
        <f t="shared" si="12"/>
        <v>548</v>
      </c>
      <c r="H96" s="58">
        <f t="shared" si="13"/>
        <v>602.80000000000007</v>
      </c>
      <c r="I96" s="95">
        <f t="shared" si="16"/>
        <v>8800</v>
      </c>
      <c r="J96" s="73">
        <f t="shared" si="14"/>
        <v>4822400</v>
      </c>
      <c r="K96" s="74">
        <f t="shared" si="9"/>
        <v>5208192</v>
      </c>
      <c r="L96" s="75">
        <f t="shared" si="10"/>
        <v>11000</v>
      </c>
      <c r="M96" s="74">
        <f t="shared" si="11"/>
        <v>1627560.0000000002</v>
      </c>
      <c r="Q96" s="2"/>
    </row>
    <row r="97" spans="1:17" x14ac:dyDescent="0.25">
      <c r="A97" s="57">
        <v>96</v>
      </c>
      <c r="B97" s="14">
        <v>1301</v>
      </c>
      <c r="C97" s="10">
        <v>13</v>
      </c>
      <c r="D97" s="10" t="s">
        <v>19</v>
      </c>
      <c r="E97" s="10">
        <v>523</v>
      </c>
      <c r="F97" s="10">
        <v>25</v>
      </c>
      <c r="G97" s="10">
        <f t="shared" si="12"/>
        <v>548</v>
      </c>
      <c r="H97" s="58">
        <f t="shared" si="13"/>
        <v>602.80000000000007</v>
      </c>
      <c r="I97" s="95">
        <f>I96</f>
        <v>8800</v>
      </c>
      <c r="J97" s="73">
        <f t="shared" si="14"/>
        <v>4822400</v>
      </c>
      <c r="K97" s="74">
        <f t="shared" si="9"/>
        <v>5208192</v>
      </c>
      <c r="L97" s="75">
        <f t="shared" si="10"/>
        <v>11000</v>
      </c>
      <c r="M97" s="74">
        <f t="shared" si="11"/>
        <v>1627560.0000000002</v>
      </c>
      <c r="Q97" s="2"/>
    </row>
    <row r="98" spans="1:17" x14ac:dyDescent="0.25">
      <c r="A98" s="57">
        <v>97</v>
      </c>
      <c r="B98" s="14">
        <v>1302</v>
      </c>
      <c r="C98" s="10">
        <v>13</v>
      </c>
      <c r="D98" s="10" t="s">
        <v>19</v>
      </c>
      <c r="E98" s="10">
        <v>489</v>
      </c>
      <c r="F98" s="10">
        <v>22</v>
      </c>
      <c r="G98" s="10">
        <f t="shared" si="12"/>
        <v>511</v>
      </c>
      <c r="H98" s="58">
        <f t="shared" si="13"/>
        <v>562.1</v>
      </c>
      <c r="I98" s="95">
        <f t="shared" ref="I98:I103" si="17">I97</f>
        <v>8800</v>
      </c>
      <c r="J98" s="73">
        <f t="shared" si="14"/>
        <v>4496800</v>
      </c>
      <c r="K98" s="74">
        <f t="shared" si="9"/>
        <v>4856544</v>
      </c>
      <c r="L98" s="75">
        <f t="shared" si="10"/>
        <v>10000</v>
      </c>
      <c r="M98" s="74">
        <f t="shared" si="11"/>
        <v>1517670</v>
      </c>
      <c r="Q98" s="2"/>
    </row>
    <row r="99" spans="1:17" x14ac:dyDescent="0.25">
      <c r="A99" s="57">
        <v>98</v>
      </c>
      <c r="B99" s="14">
        <v>1303</v>
      </c>
      <c r="C99" s="10">
        <v>13</v>
      </c>
      <c r="D99" s="10" t="s">
        <v>19</v>
      </c>
      <c r="E99" s="10">
        <v>489</v>
      </c>
      <c r="F99" s="10">
        <v>22</v>
      </c>
      <c r="G99" s="10">
        <f t="shared" si="12"/>
        <v>511</v>
      </c>
      <c r="H99" s="58">
        <f t="shared" si="13"/>
        <v>562.1</v>
      </c>
      <c r="I99" s="95">
        <f t="shared" si="17"/>
        <v>8800</v>
      </c>
      <c r="J99" s="73">
        <f t="shared" si="14"/>
        <v>4496800</v>
      </c>
      <c r="K99" s="74">
        <f t="shared" si="9"/>
        <v>4856544</v>
      </c>
      <c r="L99" s="75">
        <f t="shared" si="10"/>
        <v>10000</v>
      </c>
      <c r="M99" s="74">
        <f t="shared" si="11"/>
        <v>1517670</v>
      </c>
      <c r="Q99" s="2"/>
    </row>
    <row r="100" spans="1:17" x14ac:dyDescent="0.25">
      <c r="A100" s="57">
        <v>99</v>
      </c>
      <c r="B100" s="14">
        <v>1304</v>
      </c>
      <c r="C100" s="10">
        <v>13</v>
      </c>
      <c r="D100" s="10" t="s">
        <v>19</v>
      </c>
      <c r="E100" s="10">
        <v>523</v>
      </c>
      <c r="F100" s="10">
        <v>25</v>
      </c>
      <c r="G100" s="10">
        <f t="shared" si="12"/>
        <v>548</v>
      </c>
      <c r="H100" s="58">
        <f t="shared" si="13"/>
        <v>602.80000000000007</v>
      </c>
      <c r="I100" s="95">
        <f t="shared" si="17"/>
        <v>8800</v>
      </c>
      <c r="J100" s="73">
        <f t="shared" si="14"/>
        <v>4822400</v>
      </c>
      <c r="K100" s="74">
        <f t="shared" si="9"/>
        <v>5208192</v>
      </c>
      <c r="L100" s="75">
        <f t="shared" si="10"/>
        <v>11000</v>
      </c>
      <c r="M100" s="74">
        <f t="shared" si="11"/>
        <v>1627560.0000000002</v>
      </c>
      <c r="Q100" s="2"/>
    </row>
    <row r="101" spans="1:17" x14ac:dyDescent="0.25">
      <c r="A101" s="57">
        <v>100</v>
      </c>
      <c r="B101" s="14">
        <v>1305</v>
      </c>
      <c r="C101" s="10">
        <v>13</v>
      </c>
      <c r="D101" s="10" t="s">
        <v>19</v>
      </c>
      <c r="E101" s="10">
        <v>523</v>
      </c>
      <c r="F101" s="10">
        <v>25</v>
      </c>
      <c r="G101" s="10">
        <f t="shared" si="12"/>
        <v>548</v>
      </c>
      <c r="H101" s="58">
        <f t="shared" si="13"/>
        <v>602.80000000000007</v>
      </c>
      <c r="I101" s="95">
        <f t="shared" si="17"/>
        <v>8800</v>
      </c>
      <c r="J101" s="73">
        <f t="shared" si="14"/>
        <v>4822400</v>
      </c>
      <c r="K101" s="74">
        <f t="shared" si="9"/>
        <v>5208192</v>
      </c>
      <c r="L101" s="75">
        <f t="shared" si="10"/>
        <v>11000</v>
      </c>
      <c r="M101" s="74">
        <f t="shared" si="11"/>
        <v>1627560.0000000002</v>
      </c>
      <c r="Q101" s="2"/>
    </row>
    <row r="102" spans="1:17" x14ac:dyDescent="0.25">
      <c r="A102" s="57">
        <v>101</v>
      </c>
      <c r="B102" s="14">
        <v>1306</v>
      </c>
      <c r="C102" s="10">
        <v>13</v>
      </c>
      <c r="D102" s="10" t="s">
        <v>19</v>
      </c>
      <c r="E102" s="10">
        <v>489</v>
      </c>
      <c r="F102" s="10">
        <v>22</v>
      </c>
      <c r="G102" s="10">
        <f t="shared" si="12"/>
        <v>511</v>
      </c>
      <c r="H102" s="58">
        <f t="shared" si="13"/>
        <v>562.1</v>
      </c>
      <c r="I102" s="95">
        <f t="shared" si="17"/>
        <v>8800</v>
      </c>
      <c r="J102" s="73">
        <f t="shared" si="14"/>
        <v>4496800</v>
      </c>
      <c r="K102" s="74">
        <f t="shared" si="9"/>
        <v>4856544</v>
      </c>
      <c r="L102" s="75">
        <f t="shared" si="10"/>
        <v>10000</v>
      </c>
      <c r="M102" s="74">
        <f t="shared" si="11"/>
        <v>1517670</v>
      </c>
      <c r="Q102" s="2"/>
    </row>
    <row r="103" spans="1:17" x14ac:dyDescent="0.25">
      <c r="A103" s="57">
        <v>102</v>
      </c>
      <c r="B103" s="14">
        <v>1307</v>
      </c>
      <c r="C103" s="10">
        <v>13</v>
      </c>
      <c r="D103" s="10" t="s">
        <v>19</v>
      </c>
      <c r="E103" s="10">
        <v>489</v>
      </c>
      <c r="F103" s="10">
        <v>22</v>
      </c>
      <c r="G103" s="10">
        <f t="shared" si="12"/>
        <v>511</v>
      </c>
      <c r="H103" s="58">
        <f t="shared" si="13"/>
        <v>562.1</v>
      </c>
      <c r="I103" s="95">
        <f t="shared" si="17"/>
        <v>8800</v>
      </c>
      <c r="J103" s="73">
        <f t="shared" si="14"/>
        <v>4496800</v>
      </c>
      <c r="K103" s="74">
        <f t="shared" si="9"/>
        <v>4856544</v>
      </c>
      <c r="L103" s="75">
        <f t="shared" si="10"/>
        <v>10000</v>
      </c>
      <c r="M103" s="74">
        <f t="shared" si="11"/>
        <v>1517670</v>
      </c>
      <c r="Q103" s="2"/>
    </row>
    <row r="104" spans="1:17" x14ac:dyDescent="0.25">
      <c r="A104" s="57">
        <v>103</v>
      </c>
      <c r="B104" s="14">
        <v>1401</v>
      </c>
      <c r="C104" s="10">
        <v>14</v>
      </c>
      <c r="D104" s="10" t="s">
        <v>19</v>
      </c>
      <c r="E104" s="10">
        <v>523</v>
      </c>
      <c r="F104" s="10">
        <v>25</v>
      </c>
      <c r="G104" s="10">
        <f t="shared" si="12"/>
        <v>548</v>
      </c>
      <c r="H104" s="58">
        <f t="shared" si="13"/>
        <v>602.80000000000007</v>
      </c>
      <c r="I104" s="95">
        <f t="shared" ref="I104:I110" si="18">I103</f>
        <v>8800</v>
      </c>
      <c r="J104" s="73">
        <f t="shared" si="14"/>
        <v>4822400</v>
      </c>
      <c r="K104" s="74">
        <f t="shared" si="9"/>
        <v>5208192</v>
      </c>
      <c r="L104" s="75">
        <f t="shared" si="10"/>
        <v>11000</v>
      </c>
      <c r="M104" s="74">
        <f t="shared" si="11"/>
        <v>1627560.0000000002</v>
      </c>
      <c r="Q104" s="2"/>
    </row>
    <row r="105" spans="1:17" x14ac:dyDescent="0.25">
      <c r="A105" s="57">
        <v>104</v>
      </c>
      <c r="B105" s="14">
        <v>1402</v>
      </c>
      <c r="C105" s="10">
        <v>14</v>
      </c>
      <c r="D105" s="10" t="s">
        <v>19</v>
      </c>
      <c r="E105" s="10">
        <v>489</v>
      </c>
      <c r="F105" s="10">
        <v>22</v>
      </c>
      <c r="G105" s="10">
        <f t="shared" si="12"/>
        <v>511</v>
      </c>
      <c r="H105" s="58">
        <f t="shared" si="13"/>
        <v>562.1</v>
      </c>
      <c r="I105" s="95">
        <f t="shared" si="18"/>
        <v>8800</v>
      </c>
      <c r="J105" s="73">
        <f t="shared" si="14"/>
        <v>4496800</v>
      </c>
      <c r="K105" s="74">
        <f t="shared" si="9"/>
        <v>4856544</v>
      </c>
      <c r="L105" s="75">
        <f t="shared" si="10"/>
        <v>10000</v>
      </c>
      <c r="M105" s="74">
        <f t="shared" si="11"/>
        <v>1517670</v>
      </c>
      <c r="Q105" s="2"/>
    </row>
    <row r="106" spans="1:17" x14ac:dyDescent="0.25">
      <c r="A106" s="57">
        <v>105</v>
      </c>
      <c r="B106" s="14">
        <v>1403</v>
      </c>
      <c r="C106" s="10">
        <v>14</v>
      </c>
      <c r="D106" s="10" t="s">
        <v>19</v>
      </c>
      <c r="E106" s="10">
        <v>489</v>
      </c>
      <c r="F106" s="10">
        <v>22</v>
      </c>
      <c r="G106" s="10">
        <f t="shared" si="12"/>
        <v>511</v>
      </c>
      <c r="H106" s="58">
        <f t="shared" si="13"/>
        <v>562.1</v>
      </c>
      <c r="I106" s="95">
        <f t="shared" si="18"/>
        <v>8800</v>
      </c>
      <c r="J106" s="73">
        <f t="shared" si="14"/>
        <v>4496800</v>
      </c>
      <c r="K106" s="74">
        <f t="shared" si="9"/>
        <v>4856544</v>
      </c>
      <c r="L106" s="75">
        <f t="shared" si="10"/>
        <v>10000</v>
      </c>
      <c r="M106" s="74">
        <f t="shared" si="11"/>
        <v>1517670</v>
      </c>
      <c r="Q106" s="2"/>
    </row>
    <row r="107" spans="1:17" x14ac:dyDescent="0.25">
      <c r="A107" s="57">
        <v>106</v>
      </c>
      <c r="B107" s="14">
        <v>1404</v>
      </c>
      <c r="C107" s="10">
        <v>14</v>
      </c>
      <c r="D107" s="10" t="s">
        <v>19</v>
      </c>
      <c r="E107" s="10">
        <v>523</v>
      </c>
      <c r="F107" s="10">
        <v>25</v>
      </c>
      <c r="G107" s="10">
        <f t="shared" si="12"/>
        <v>548</v>
      </c>
      <c r="H107" s="58">
        <f t="shared" si="13"/>
        <v>602.80000000000007</v>
      </c>
      <c r="I107" s="95">
        <f t="shared" si="18"/>
        <v>8800</v>
      </c>
      <c r="J107" s="73">
        <f t="shared" si="14"/>
        <v>4822400</v>
      </c>
      <c r="K107" s="74">
        <f t="shared" si="9"/>
        <v>5208192</v>
      </c>
      <c r="L107" s="75">
        <f t="shared" si="10"/>
        <v>11000</v>
      </c>
      <c r="M107" s="74">
        <f t="shared" si="11"/>
        <v>1627560.0000000002</v>
      </c>
      <c r="Q107" s="2"/>
    </row>
    <row r="108" spans="1:17" x14ac:dyDescent="0.25">
      <c r="A108" s="57">
        <v>107</v>
      </c>
      <c r="B108" s="14">
        <v>1405</v>
      </c>
      <c r="C108" s="10">
        <v>14</v>
      </c>
      <c r="D108" s="10" t="s">
        <v>19</v>
      </c>
      <c r="E108" s="10">
        <v>523</v>
      </c>
      <c r="F108" s="10">
        <v>25</v>
      </c>
      <c r="G108" s="10">
        <f t="shared" si="12"/>
        <v>548</v>
      </c>
      <c r="H108" s="58">
        <f t="shared" si="13"/>
        <v>602.80000000000007</v>
      </c>
      <c r="I108" s="95">
        <f t="shared" si="18"/>
        <v>8800</v>
      </c>
      <c r="J108" s="73">
        <f t="shared" si="14"/>
        <v>4822400</v>
      </c>
      <c r="K108" s="74">
        <f t="shared" si="9"/>
        <v>5208192</v>
      </c>
      <c r="L108" s="75">
        <f t="shared" si="10"/>
        <v>11000</v>
      </c>
      <c r="M108" s="74">
        <f t="shared" si="11"/>
        <v>1627560.0000000002</v>
      </c>
      <c r="Q108" s="2"/>
    </row>
    <row r="109" spans="1:17" x14ac:dyDescent="0.25">
      <c r="A109" s="57">
        <v>108</v>
      </c>
      <c r="B109" s="14">
        <v>1406</v>
      </c>
      <c r="C109" s="10">
        <v>14</v>
      </c>
      <c r="D109" s="10" t="s">
        <v>19</v>
      </c>
      <c r="E109" s="10">
        <v>489</v>
      </c>
      <c r="F109" s="10">
        <v>22</v>
      </c>
      <c r="G109" s="10">
        <f t="shared" si="12"/>
        <v>511</v>
      </c>
      <c r="H109" s="58">
        <f t="shared" si="13"/>
        <v>562.1</v>
      </c>
      <c r="I109" s="95">
        <f t="shared" si="18"/>
        <v>8800</v>
      </c>
      <c r="J109" s="73">
        <f t="shared" si="14"/>
        <v>4496800</v>
      </c>
      <c r="K109" s="74">
        <f t="shared" si="9"/>
        <v>4856544</v>
      </c>
      <c r="L109" s="75">
        <f t="shared" si="10"/>
        <v>10000</v>
      </c>
      <c r="M109" s="74">
        <f t="shared" si="11"/>
        <v>1517670</v>
      </c>
      <c r="Q109" s="2"/>
    </row>
    <row r="110" spans="1:17" x14ac:dyDescent="0.25">
      <c r="A110" s="57">
        <v>109</v>
      </c>
      <c r="B110" s="14">
        <v>1407</v>
      </c>
      <c r="C110" s="10">
        <v>14</v>
      </c>
      <c r="D110" s="10" t="s">
        <v>19</v>
      </c>
      <c r="E110" s="10">
        <v>489</v>
      </c>
      <c r="F110" s="10">
        <v>22</v>
      </c>
      <c r="G110" s="10">
        <f t="shared" si="12"/>
        <v>511</v>
      </c>
      <c r="H110" s="58">
        <f t="shared" si="13"/>
        <v>562.1</v>
      </c>
      <c r="I110" s="95">
        <f t="shared" si="18"/>
        <v>8800</v>
      </c>
      <c r="J110" s="73">
        <f t="shared" si="14"/>
        <v>4496800</v>
      </c>
      <c r="K110" s="74">
        <f t="shared" si="9"/>
        <v>4856544</v>
      </c>
      <c r="L110" s="75">
        <f t="shared" si="10"/>
        <v>10000</v>
      </c>
      <c r="M110" s="74">
        <f t="shared" si="11"/>
        <v>1517670</v>
      </c>
      <c r="Q110" s="2"/>
    </row>
    <row r="111" spans="1:17" x14ac:dyDescent="0.25">
      <c r="A111" s="57">
        <v>110</v>
      </c>
      <c r="B111" s="14">
        <v>1408</v>
      </c>
      <c r="C111" s="10">
        <v>14</v>
      </c>
      <c r="D111" s="10" t="s">
        <v>19</v>
      </c>
      <c r="E111" s="10">
        <v>523</v>
      </c>
      <c r="F111" s="10">
        <v>25</v>
      </c>
      <c r="G111" s="10">
        <f t="shared" si="12"/>
        <v>548</v>
      </c>
      <c r="H111" s="58">
        <f t="shared" si="13"/>
        <v>602.80000000000007</v>
      </c>
      <c r="I111" s="95">
        <f t="shared" ref="I111" si="19">I110</f>
        <v>8800</v>
      </c>
      <c r="J111" s="73">
        <f t="shared" si="14"/>
        <v>4822400</v>
      </c>
      <c r="K111" s="74">
        <f t="shared" si="9"/>
        <v>5208192</v>
      </c>
      <c r="L111" s="75">
        <f t="shared" si="10"/>
        <v>11000</v>
      </c>
      <c r="M111" s="74">
        <f t="shared" si="11"/>
        <v>1627560.0000000002</v>
      </c>
      <c r="Q111" s="2"/>
    </row>
    <row r="112" spans="1:17" s="43" customFormat="1" ht="16.5" x14ac:dyDescent="0.2">
      <c r="A112" s="105" t="s">
        <v>3</v>
      </c>
      <c r="B112" s="106"/>
      <c r="C112" s="106"/>
      <c r="D112" s="107"/>
      <c r="E112" s="66">
        <f t="shared" ref="E112:H112" si="20">SUM(E2:E111)</f>
        <v>55626</v>
      </c>
      <c r="F112" s="66">
        <f t="shared" si="20"/>
        <v>2582</v>
      </c>
      <c r="G112" s="66">
        <f t="shared" si="20"/>
        <v>58208</v>
      </c>
      <c r="H112" s="65">
        <f t="shared" si="20"/>
        <v>64028.800000000003</v>
      </c>
      <c r="I112" s="95"/>
      <c r="J112" s="96">
        <f>SUM(J2:J111)</f>
        <v>512230400</v>
      </c>
      <c r="K112" s="97">
        <f>SUM(K2:K111)</f>
        <v>553208832</v>
      </c>
      <c r="L112" s="98"/>
      <c r="M112" s="96">
        <f>SUM(M2:M111)</f>
        <v>172877760</v>
      </c>
    </row>
    <row r="113" spans="9:9" x14ac:dyDescent="0.25">
      <c r="I113" s="99"/>
    </row>
    <row r="114" spans="9:9" x14ac:dyDescent="0.25">
      <c r="I114" s="99"/>
    </row>
    <row r="115" spans="9:9" x14ac:dyDescent="0.25">
      <c r="I115" s="99"/>
    </row>
  </sheetData>
  <mergeCells count="1">
    <mergeCell ref="A112:D112"/>
  </mergeCells>
  <phoneticPr fontId="1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ED6F0-145C-415A-81CE-70F1004B162A}">
  <dimension ref="A1:V115"/>
  <sheetViews>
    <sheetView topLeftCell="A97" zoomScale="160" zoomScaleNormal="160" workbookViewId="0">
      <selection activeCell="I82" sqref="I82"/>
    </sheetView>
  </sheetViews>
  <sheetFormatPr defaultRowHeight="15" x14ac:dyDescent="0.25"/>
  <cols>
    <col min="1" max="1" width="4" style="46" customWidth="1"/>
    <col min="2" max="2" width="6.140625" style="45" customWidth="1"/>
    <col min="3" max="3" width="5.5703125" style="45" customWidth="1"/>
    <col min="4" max="5" width="7.7109375" style="30" customWidth="1"/>
    <col min="6" max="6" width="6.7109375" style="30" customWidth="1"/>
    <col min="7" max="7" width="6.5703125" style="30" customWidth="1"/>
    <col min="8" max="8" width="6.42578125" style="72" customWidth="1"/>
    <col min="9" max="9" width="7.140625" style="100" customWidth="1"/>
    <col min="10" max="11" width="12.140625" style="100" customWidth="1"/>
    <col min="12" max="12" width="8.85546875" style="101" customWidth="1"/>
    <col min="13" max="13" width="10.85546875" style="100" customWidth="1"/>
    <col min="14" max="14" width="11.7109375" customWidth="1"/>
    <col min="15" max="15" width="11.28515625" customWidth="1"/>
    <col min="16" max="16" width="9.5703125" customWidth="1"/>
    <col min="17" max="17" width="9.28515625" style="1" customWidth="1"/>
    <col min="20" max="21" width="14.85546875" customWidth="1"/>
    <col min="27" max="27" width="16.140625" customWidth="1"/>
  </cols>
  <sheetData>
    <row r="1" spans="1:22" ht="62.25" customHeight="1" thickBot="1" x14ac:dyDescent="0.3">
      <c r="A1" s="11" t="s">
        <v>1</v>
      </c>
      <c r="B1" s="11" t="s">
        <v>0</v>
      </c>
      <c r="C1" s="12" t="s">
        <v>2</v>
      </c>
      <c r="D1" s="12" t="s">
        <v>47</v>
      </c>
      <c r="E1" s="12" t="s">
        <v>48</v>
      </c>
      <c r="F1" s="12" t="s">
        <v>57</v>
      </c>
      <c r="G1" s="12" t="s">
        <v>58</v>
      </c>
      <c r="H1" s="71" t="s">
        <v>11</v>
      </c>
      <c r="I1" s="92" t="s">
        <v>49</v>
      </c>
      <c r="J1" s="71" t="s">
        <v>21</v>
      </c>
      <c r="K1" s="93" t="s">
        <v>22</v>
      </c>
      <c r="L1" s="94" t="s">
        <v>23</v>
      </c>
      <c r="M1" s="93" t="s">
        <v>24</v>
      </c>
    </row>
    <row r="2" spans="1:22" ht="15.75" thickBot="1" x14ac:dyDescent="0.3">
      <c r="A2" s="57">
        <v>1</v>
      </c>
      <c r="B2" s="14">
        <v>101</v>
      </c>
      <c r="C2" s="10">
        <v>1</v>
      </c>
      <c r="D2" s="10" t="s">
        <v>19</v>
      </c>
      <c r="E2" s="10">
        <v>523</v>
      </c>
      <c r="F2" s="10">
        <v>25</v>
      </c>
      <c r="G2" s="10">
        <f>E2+F2</f>
        <v>548</v>
      </c>
      <c r="H2" s="58">
        <f>G2*1.1</f>
        <v>602.80000000000007</v>
      </c>
      <c r="I2" s="95">
        <v>8800</v>
      </c>
      <c r="J2" s="73">
        <f>G2*I2</f>
        <v>4822400</v>
      </c>
      <c r="K2" s="74">
        <f>ROUND(J2*1.08,0)</f>
        <v>5208192</v>
      </c>
      <c r="L2" s="75">
        <f>MROUND((K2*0.025/12),500)</f>
        <v>11000</v>
      </c>
      <c r="M2" s="74">
        <f>H2*2700</f>
        <v>1627560.0000000002</v>
      </c>
      <c r="N2" s="59"/>
      <c r="Q2" s="60"/>
      <c r="R2" s="3"/>
      <c r="S2" s="3"/>
      <c r="T2" s="61"/>
      <c r="V2" s="62"/>
    </row>
    <row r="3" spans="1:22" x14ac:dyDescent="0.25">
      <c r="A3" s="57">
        <v>2</v>
      </c>
      <c r="B3" s="14">
        <v>102</v>
      </c>
      <c r="C3" s="10">
        <v>1</v>
      </c>
      <c r="D3" s="10" t="s">
        <v>19</v>
      </c>
      <c r="E3" s="10">
        <v>489</v>
      </c>
      <c r="F3" s="10">
        <v>22</v>
      </c>
      <c r="G3" s="10">
        <f t="shared" ref="G3:G66" si="0">E3+F3</f>
        <v>511</v>
      </c>
      <c r="H3" s="58">
        <f t="shared" ref="H3:H66" si="1">G3*1.1</f>
        <v>562.1</v>
      </c>
      <c r="I3" s="95">
        <f t="shared" ref="I3:I42" si="2">I2</f>
        <v>8800</v>
      </c>
      <c r="J3" s="73">
        <f t="shared" ref="J3:J66" si="3">G3*I3</f>
        <v>4496800</v>
      </c>
      <c r="K3" s="74">
        <f t="shared" ref="K3:K66" si="4">ROUND(J3*1.08,0)</f>
        <v>4856544</v>
      </c>
      <c r="L3" s="75">
        <f t="shared" ref="L3:L66" si="5">MROUND((K3*0.025/12),500)</f>
        <v>10000</v>
      </c>
      <c r="M3" s="74">
        <f t="shared" ref="M3:M66" si="6">H3*2700</f>
        <v>1517670</v>
      </c>
      <c r="N3" s="59"/>
      <c r="Q3" s="60"/>
      <c r="R3" s="3"/>
      <c r="S3" s="3"/>
      <c r="T3" s="61"/>
      <c r="V3" s="64"/>
    </row>
    <row r="4" spans="1:22" x14ac:dyDescent="0.25">
      <c r="A4" s="57">
        <v>3</v>
      </c>
      <c r="B4" s="14">
        <v>103</v>
      </c>
      <c r="C4" s="10">
        <v>1</v>
      </c>
      <c r="D4" s="10" t="s">
        <v>19</v>
      </c>
      <c r="E4" s="10">
        <v>489</v>
      </c>
      <c r="F4" s="10">
        <v>22</v>
      </c>
      <c r="G4" s="10">
        <f t="shared" si="0"/>
        <v>511</v>
      </c>
      <c r="H4" s="58">
        <f t="shared" si="1"/>
        <v>562.1</v>
      </c>
      <c r="I4" s="95">
        <f t="shared" si="2"/>
        <v>8800</v>
      </c>
      <c r="J4" s="73">
        <f t="shared" si="3"/>
        <v>4496800</v>
      </c>
      <c r="K4" s="74">
        <f t="shared" si="4"/>
        <v>4856544</v>
      </c>
      <c r="L4" s="75">
        <f t="shared" si="5"/>
        <v>10000</v>
      </c>
      <c r="M4" s="74">
        <f t="shared" si="6"/>
        <v>1517670</v>
      </c>
      <c r="N4" s="59"/>
      <c r="Q4" s="60"/>
      <c r="R4" s="3"/>
      <c r="S4" s="3"/>
      <c r="T4" s="61"/>
      <c r="V4" s="64"/>
    </row>
    <row r="5" spans="1:22" x14ac:dyDescent="0.25">
      <c r="A5" s="57">
        <v>4</v>
      </c>
      <c r="B5" s="14">
        <v>104</v>
      </c>
      <c r="C5" s="10">
        <v>1</v>
      </c>
      <c r="D5" s="10" t="s">
        <v>19</v>
      </c>
      <c r="E5" s="10">
        <v>523</v>
      </c>
      <c r="F5" s="10">
        <v>25</v>
      </c>
      <c r="G5" s="10">
        <f t="shared" si="0"/>
        <v>548</v>
      </c>
      <c r="H5" s="58">
        <f t="shared" si="1"/>
        <v>602.80000000000007</v>
      </c>
      <c r="I5" s="95">
        <f t="shared" si="2"/>
        <v>8800</v>
      </c>
      <c r="J5" s="73">
        <f t="shared" si="3"/>
        <v>4822400</v>
      </c>
      <c r="K5" s="74">
        <f t="shared" si="4"/>
        <v>5208192</v>
      </c>
      <c r="L5" s="75">
        <f t="shared" si="5"/>
        <v>11000</v>
      </c>
      <c r="M5" s="74">
        <f t="shared" si="6"/>
        <v>1627560.0000000002</v>
      </c>
      <c r="N5" s="59"/>
      <c r="Q5" s="60"/>
      <c r="R5" s="3"/>
      <c r="S5" s="3"/>
      <c r="T5" s="61"/>
      <c r="V5" s="64"/>
    </row>
    <row r="6" spans="1:22" x14ac:dyDescent="0.25">
      <c r="A6" s="57">
        <v>5</v>
      </c>
      <c r="B6" s="14">
        <v>105</v>
      </c>
      <c r="C6" s="10">
        <v>1</v>
      </c>
      <c r="D6" s="10" t="s">
        <v>19</v>
      </c>
      <c r="E6" s="10">
        <v>523</v>
      </c>
      <c r="F6" s="10">
        <v>25</v>
      </c>
      <c r="G6" s="10">
        <f t="shared" si="0"/>
        <v>548</v>
      </c>
      <c r="H6" s="58">
        <f t="shared" si="1"/>
        <v>602.80000000000007</v>
      </c>
      <c r="I6" s="95">
        <f t="shared" si="2"/>
        <v>8800</v>
      </c>
      <c r="J6" s="73">
        <f t="shared" si="3"/>
        <v>4822400</v>
      </c>
      <c r="K6" s="74">
        <f t="shared" si="4"/>
        <v>5208192</v>
      </c>
      <c r="L6" s="75">
        <f t="shared" si="5"/>
        <v>11000</v>
      </c>
      <c r="M6" s="74">
        <f t="shared" si="6"/>
        <v>1627560.0000000002</v>
      </c>
      <c r="N6" s="59"/>
      <c r="Q6" s="60"/>
      <c r="R6" s="3"/>
      <c r="S6" s="3"/>
      <c r="T6" s="61"/>
      <c r="V6" s="64"/>
    </row>
    <row r="7" spans="1:22" x14ac:dyDescent="0.25">
      <c r="A7" s="57">
        <v>6</v>
      </c>
      <c r="B7" s="14">
        <v>106</v>
      </c>
      <c r="C7" s="10">
        <v>1</v>
      </c>
      <c r="D7" s="10" t="s">
        <v>19</v>
      </c>
      <c r="E7" s="10">
        <v>489</v>
      </c>
      <c r="F7" s="10">
        <v>22</v>
      </c>
      <c r="G7" s="10">
        <f t="shared" si="0"/>
        <v>511</v>
      </c>
      <c r="H7" s="58">
        <f t="shared" si="1"/>
        <v>562.1</v>
      </c>
      <c r="I7" s="95">
        <f t="shared" si="2"/>
        <v>8800</v>
      </c>
      <c r="J7" s="73">
        <f t="shared" si="3"/>
        <v>4496800</v>
      </c>
      <c r="K7" s="74">
        <f t="shared" si="4"/>
        <v>4856544</v>
      </c>
      <c r="L7" s="75">
        <f t="shared" si="5"/>
        <v>10000</v>
      </c>
      <c r="M7" s="74">
        <f t="shared" si="6"/>
        <v>1517670</v>
      </c>
      <c r="N7" s="59"/>
      <c r="Q7" s="60"/>
      <c r="R7" s="3"/>
      <c r="S7" s="3"/>
      <c r="T7" s="61"/>
      <c r="V7" s="64"/>
    </row>
    <row r="8" spans="1:22" x14ac:dyDescent="0.25">
      <c r="A8" s="57">
        <v>7</v>
      </c>
      <c r="B8" s="14">
        <v>107</v>
      </c>
      <c r="C8" s="10">
        <v>1</v>
      </c>
      <c r="D8" s="10" t="s">
        <v>19</v>
      </c>
      <c r="E8" s="10">
        <v>489</v>
      </c>
      <c r="F8" s="10">
        <v>22</v>
      </c>
      <c r="G8" s="10">
        <f t="shared" si="0"/>
        <v>511</v>
      </c>
      <c r="H8" s="58">
        <f t="shared" si="1"/>
        <v>562.1</v>
      </c>
      <c r="I8" s="95">
        <f t="shared" si="2"/>
        <v>8800</v>
      </c>
      <c r="J8" s="73">
        <f t="shared" si="3"/>
        <v>4496800</v>
      </c>
      <c r="K8" s="74">
        <f t="shared" si="4"/>
        <v>4856544</v>
      </c>
      <c r="L8" s="75">
        <f t="shared" si="5"/>
        <v>10000</v>
      </c>
      <c r="M8" s="74">
        <f t="shared" si="6"/>
        <v>1517670</v>
      </c>
      <c r="N8" s="59"/>
      <c r="Q8" s="60"/>
      <c r="R8" s="3"/>
      <c r="S8" s="3"/>
      <c r="T8" s="61"/>
      <c r="V8" s="64"/>
    </row>
    <row r="9" spans="1:22" x14ac:dyDescent="0.25">
      <c r="A9" s="57">
        <v>8</v>
      </c>
      <c r="B9" s="14">
        <v>108</v>
      </c>
      <c r="C9" s="10">
        <v>1</v>
      </c>
      <c r="D9" s="10" t="s">
        <v>19</v>
      </c>
      <c r="E9" s="10">
        <v>523</v>
      </c>
      <c r="F9" s="10">
        <v>25</v>
      </c>
      <c r="G9" s="10">
        <f t="shared" si="0"/>
        <v>548</v>
      </c>
      <c r="H9" s="58">
        <f t="shared" si="1"/>
        <v>602.80000000000007</v>
      </c>
      <c r="I9" s="95">
        <f t="shared" si="2"/>
        <v>8800</v>
      </c>
      <c r="J9" s="73">
        <f t="shared" si="3"/>
        <v>4822400</v>
      </c>
      <c r="K9" s="74">
        <f t="shared" si="4"/>
        <v>5208192</v>
      </c>
      <c r="L9" s="75">
        <f t="shared" si="5"/>
        <v>11000</v>
      </c>
      <c r="M9" s="74">
        <f t="shared" si="6"/>
        <v>1627560.0000000002</v>
      </c>
      <c r="N9" s="59"/>
      <c r="Q9" s="60"/>
      <c r="R9" s="3"/>
      <c r="S9" s="3"/>
      <c r="T9" s="61"/>
      <c r="V9" s="64"/>
    </row>
    <row r="10" spans="1:22" x14ac:dyDescent="0.25">
      <c r="A10" s="57">
        <v>9</v>
      </c>
      <c r="B10" s="14">
        <v>201</v>
      </c>
      <c r="C10" s="10">
        <v>2</v>
      </c>
      <c r="D10" s="10" t="s">
        <v>19</v>
      </c>
      <c r="E10" s="10">
        <v>523</v>
      </c>
      <c r="F10" s="10">
        <v>25</v>
      </c>
      <c r="G10" s="10">
        <f t="shared" si="0"/>
        <v>548</v>
      </c>
      <c r="H10" s="58">
        <f t="shared" si="1"/>
        <v>602.80000000000007</v>
      </c>
      <c r="I10" s="95">
        <f t="shared" si="2"/>
        <v>8800</v>
      </c>
      <c r="J10" s="73">
        <f t="shared" si="3"/>
        <v>4822400</v>
      </c>
      <c r="K10" s="74">
        <f t="shared" si="4"/>
        <v>5208192</v>
      </c>
      <c r="L10" s="75">
        <f t="shared" si="5"/>
        <v>11000</v>
      </c>
      <c r="M10" s="74">
        <f t="shared" si="6"/>
        <v>1627560.0000000002</v>
      </c>
      <c r="N10" s="59"/>
      <c r="Q10" s="60"/>
      <c r="R10" s="3"/>
      <c r="S10" s="3"/>
      <c r="T10" s="61"/>
      <c r="V10" s="64"/>
    </row>
    <row r="11" spans="1:22" x14ac:dyDescent="0.25">
      <c r="A11" s="57">
        <v>10</v>
      </c>
      <c r="B11" s="14">
        <v>202</v>
      </c>
      <c r="C11" s="10">
        <v>2</v>
      </c>
      <c r="D11" s="10" t="s">
        <v>19</v>
      </c>
      <c r="E11" s="10">
        <v>489</v>
      </c>
      <c r="F11" s="10">
        <v>22</v>
      </c>
      <c r="G11" s="10">
        <f t="shared" si="0"/>
        <v>511</v>
      </c>
      <c r="H11" s="58">
        <f t="shared" si="1"/>
        <v>562.1</v>
      </c>
      <c r="I11" s="95">
        <f t="shared" si="2"/>
        <v>8800</v>
      </c>
      <c r="J11" s="73">
        <f t="shared" si="3"/>
        <v>4496800</v>
      </c>
      <c r="K11" s="74">
        <f t="shared" si="4"/>
        <v>4856544</v>
      </c>
      <c r="L11" s="75">
        <f t="shared" si="5"/>
        <v>10000</v>
      </c>
      <c r="M11" s="74">
        <f t="shared" si="6"/>
        <v>1517670</v>
      </c>
      <c r="N11" s="59"/>
      <c r="Q11" s="60"/>
      <c r="R11" s="3"/>
      <c r="S11" s="3"/>
      <c r="T11" s="61"/>
      <c r="V11" s="64"/>
    </row>
    <row r="12" spans="1:22" x14ac:dyDescent="0.25">
      <c r="A12" s="57">
        <v>11</v>
      </c>
      <c r="B12" s="14">
        <v>203</v>
      </c>
      <c r="C12" s="10">
        <v>2</v>
      </c>
      <c r="D12" s="10" t="s">
        <v>19</v>
      </c>
      <c r="E12" s="10">
        <v>489</v>
      </c>
      <c r="F12" s="10">
        <v>22</v>
      </c>
      <c r="G12" s="10">
        <f t="shared" si="0"/>
        <v>511</v>
      </c>
      <c r="H12" s="58">
        <f t="shared" si="1"/>
        <v>562.1</v>
      </c>
      <c r="I12" s="95">
        <f t="shared" si="2"/>
        <v>8800</v>
      </c>
      <c r="J12" s="73">
        <f t="shared" si="3"/>
        <v>4496800</v>
      </c>
      <c r="K12" s="74">
        <f t="shared" si="4"/>
        <v>4856544</v>
      </c>
      <c r="L12" s="75">
        <f t="shared" si="5"/>
        <v>10000</v>
      </c>
      <c r="M12" s="74">
        <f t="shared" si="6"/>
        <v>1517670</v>
      </c>
      <c r="N12" s="59"/>
      <c r="Q12" s="60"/>
      <c r="R12" s="3"/>
      <c r="S12" s="3"/>
      <c r="T12" s="61"/>
      <c r="V12" s="64"/>
    </row>
    <row r="13" spans="1:22" x14ac:dyDescent="0.25">
      <c r="A13" s="57">
        <v>12</v>
      </c>
      <c r="B13" s="14">
        <v>204</v>
      </c>
      <c r="C13" s="10">
        <v>2</v>
      </c>
      <c r="D13" s="10" t="s">
        <v>19</v>
      </c>
      <c r="E13" s="10">
        <v>523</v>
      </c>
      <c r="F13" s="10">
        <v>25</v>
      </c>
      <c r="G13" s="10">
        <f t="shared" si="0"/>
        <v>548</v>
      </c>
      <c r="H13" s="58">
        <f t="shared" si="1"/>
        <v>602.80000000000007</v>
      </c>
      <c r="I13" s="95">
        <f t="shared" si="2"/>
        <v>8800</v>
      </c>
      <c r="J13" s="73">
        <f t="shared" si="3"/>
        <v>4822400</v>
      </c>
      <c r="K13" s="74">
        <f t="shared" si="4"/>
        <v>5208192</v>
      </c>
      <c r="L13" s="75">
        <f t="shared" si="5"/>
        <v>11000</v>
      </c>
      <c r="M13" s="74">
        <f t="shared" si="6"/>
        <v>1627560.0000000002</v>
      </c>
      <c r="N13" s="59"/>
      <c r="Q13" s="60"/>
      <c r="R13" s="3"/>
      <c r="S13" s="3"/>
      <c r="T13" s="61"/>
      <c r="V13" s="64"/>
    </row>
    <row r="14" spans="1:22" x14ac:dyDescent="0.25">
      <c r="A14" s="57">
        <v>13</v>
      </c>
      <c r="B14" s="14">
        <v>205</v>
      </c>
      <c r="C14" s="10">
        <v>2</v>
      </c>
      <c r="D14" s="10" t="s">
        <v>19</v>
      </c>
      <c r="E14" s="10">
        <v>523</v>
      </c>
      <c r="F14" s="10">
        <v>25</v>
      </c>
      <c r="G14" s="10">
        <f t="shared" si="0"/>
        <v>548</v>
      </c>
      <c r="H14" s="58">
        <f t="shared" si="1"/>
        <v>602.80000000000007</v>
      </c>
      <c r="I14" s="95">
        <f t="shared" si="2"/>
        <v>8800</v>
      </c>
      <c r="J14" s="73">
        <f t="shared" si="3"/>
        <v>4822400</v>
      </c>
      <c r="K14" s="74">
        <f t="shared" si="4"/>
        <v>5208192</v>
      </c>
      <c r="L14" s="75">
        <f t="shared" si="5"/>
        <v>11000</v>
      </c>
      <c r="M14" s="74">
        <f t="shared" si="6"/>
        <v>1627560.0000000002</v>
      </c>
      <c r="N14" s="59"/>
      <c r="Q14" s="60"/>
      <c r="R14" s="3"/>
      <c r="S14" s="3"/>
      <c r="T14" s="61"/>
      <c r="V14" s="64"/>
    </row>
    <row r="15" spans="1:22" x14ac:dyDescent="0.25">
      <c r="A15" s="57">
        <v>14</v>
      </c>
      <c r="B15" s="14">
        <v>206</v>
      </c>
      <c r="C15" s="10">
        <v>2</v>
      </c>
      <c r="D15" s="10" t="s">
        <v>19</v>
      </c>
      <c r="E15" s="10">
        <v>489</v>
      </c>
      <c r="F15" s="10">
        <v>22</v>
      </c>
      <c r="G15" s="10">
        <f t="shared" si="0"/>
        <v>511</v>
      </c>
      <c r="H15" s="58">
        <f t="shared" si="1"/>
        <v>562.1</v>
      </c>
      <c r="I15" s="95">
        <f t="shared" si="2"/>
        <v>8800</v>
      </c>
      <c r="J15" s="73">
        <f t="shared" si="3"/>
        <v>4496800</v>
      </c>
      <c r="K15" s="74">
        <f t="shared" si="4"/>
        <v>4856544</v>
      </c>
      <c r="L15" s="75">
        <f t="shared" si="5"/>
        <v>10000</v>
      </c>
      <c r="M15" s="74">
        <f t="shared" si="6"/>
        <v>1517670</v>
      </c>
      <c r="N15" s="59"/>
      <c r="Q15" s="60"/>
      <c r="R15" s="3"/>
      <c r="S15" s="3"/>
      <c r="T15" s="61"/>
      <c r="V15" s="64"/>
    </row>
    <row r="16" spans="1:22" x14ac:dyDescent="0.25">
      <c r="A16" s="57">
        <v>15</v>
      </c>
      <c r="B16" s="14">
        <v>207</v>
      </c>
      <c r="C16" s="10">
        <v>2</v>
      </c>
      <c r="D16" s="10" t="s">
        <v>19</v>
      </c>
      <c r="E16" s="10">
        <v>489</v>
      </c>
      <c r="F16" s="10">
        <v>22</v>
      </c>
      <c r="G16" s="10">
        <f t="shared" si="0"/>
        <v>511</v>
      </c>
      <c r="H16" s="58">
        <f t="shared" si="1"/>
        <v>562.1</v>
      </c>
      <c r="I16" s="95">
        <f t="shared" si="2"/>
        <v>8800</v>
      </c>
      <c r="J16" s="73">
        <f t="shared" si="3"/>
        <v>4496800</v>
      </c>
      <c r="K16" s="74">
        <f t="shared" si="4"/>
        <v>4856544</v>
      </c>
      <c r="L16" s="75">
        <f t="shared" si="5"/>
        <v>10000</v>
      </c>
      <c r="M16" s="74">
        <f t="shared" si="6"/>
        <v>1517670</v>
      </c>
      <c r="N16" s="59"/>
      <c r="Q16" s="60"/>
      <c r="R16" s="3"/>
      <c r="S16" s="3"/>
      <c r="T16" s="61"/>
      <c r="V16" s="64"/>
    </row>
    <row r="17" spans="1:22" x14ac:dyDescent="0.25">
      <c r="A17" s="57">
        <v>16</v>
      </c>
      <c r="B17" s="14">
        <v>208</v>
      </c>
      <c r="C17" s="10">
        <v>2</v>
      </c>
      <c r="D17" s="10" t="s">
        <v>19</v>
      </c>
      <c r="E17" s="10">
        <v>523</v>
      </c>
      <c r="F17" s="10">
        <v>25</v>
      </c>
      <c r="G17" s="10">
        <f t="shared" si="0"/>
        <v>548</v>
      </c>
      <c r="H17" s="58">
        <f t="shared" si="1"/>
        <v>602.80000000000007</v>
      </c>
      <c r="I17" s="95">
        <f t="shared" si="2"/>
        <v>8800</v>
      </c>
      <c r="J17" s="73">
        <f t="shared" si="3"/>
        <v>4822400</v>
      </c>
      <c r="K17" s="74">
        <f t="shared" si="4"/>
        <v>5208192</v>
      </c>
      <c r="L17" s="75">
        <f t="shared" si="5"/>
        <v>11000</v>
      </c>
      <c r="M17" s="74">
        <f t="shared" si="6"/>
        <v>1627560.0000000002</v>
      </c>
      <c r="N17" s="59"/>
      <c r="Q17" s="60"/>
      <c r="R17" s="3"/>
      <c r="S17" s="3"/>
      <c r="T17" s="61"/>
      <c r="V17" s="64"/>
    </row>
    <row r="18" spans="1:22" x14ac:dyDescent="0.25">
      <c r="A18" s="57">
        <v>17</v>
      </c>
      <c r="B18" s="14">
        <v>301</v>
      </c>
      <c r="C18" s="10">
        <v>3</v>
      </c>
      <c r="D18" s="10" t="s">
        <v>19</v>
      </c>
      <c r="E18" s="10">
        <v>523</v>
      </c>
      <c r="F18" s="10">
        <v>25</v>
      </c>
      <c r="G18" s="10">
        <f t="shared" si="0"/>
        <v>548</v>
      </c>
      <c r="H18" s="58">
        <f t="shared" si="1"/>
        <v>602.80000000000007</v>
      </c>
      <c r="I18" s="95">
        <f t="shared" si="2"/>
        <v>8800</v>
      </c>
      <c r="J18" s="73">
        <f t="shared" si="3"/>
        <v>4822400</v>
      </c>
      <c r="K18" s="74">
        <f t="shared" si="4"/>
        <v>5208192</v>
      </c>
      <c r="L18" s="75">
        <f t="shared" si="5"/>
        <v>11000</v>
      </c>
      <c r="M18" s="74">
        <f t="shared" si="6"/>
        <v>1627560.0000000002</v>
      </c>
      <c r="N18" s="59"/>
      <c r="Q18" s="60"/>
      <c r="R18" s="3"/>
      <c r="S18" s="3"/>
      <c r="T18" s="61"/>
      <c r="V18" s="64"/>
    </row>
    <row r="19" spans="1:22" x14ac:dyDescent="0.25">
      <c r="A19" s="57">
        <v>18</v>
      </c>
      <c r="B19" s="14">
        <v>302</v>
      </c>
      <c r="C19" s="10">
        <v>3</v>
      </c>
      <c r="D19" s="10" t="s">
        <v>19</v>
      </c>
      <c r="E19" s="10">
        <v>489</v>
      </c>
      <c r="F19" s="10">
        <v>22</v>
      </c>
      <c r="G19" s="10">
        <f t="shared" si="0"/>
        <v>511</v>
      </c>
      <c r="H19" s="58">
        <f t="shared" si="1"/>
        <v>562.1</v>
      </c>
      <c r="I19" s="95">
        <f t="shared" si="2"/>
        <v>8800</v>
      </c>
      <c r="J19" s="73">
        <f t="shared" si="3"/>
        <v>4496800</v>
      </c>
      <c r="K19" s="74">
        <f t="shared" si="4"/>
        <v>4856544</v>
      </c>
      <c r="L19" s="75">
        <f t="shared" si="5"/>
        <v>10000</v>
      </c>
      <c r="M19" s="74">
        <f t="shared" si="6"/>
        <v>1517670</v>
      </c>
      <c r="N19" s="59"/>
      <c r="Q19" s="60"/>
      <c r="R19" s="3"/>
      <c r="S19" s="3"/>
      <c r="T19" s="61"/>
      <c r="V19" s="64"/>
    </row>
    <row r="20" spans="1:22" x14ac:dyDescent="0.25">
      <c r="A20" s="57">
        <v>19</v>
      </c>
      <c r="B20" s="14">
        <v>303</v>
      </c>
      <c r="C20" s="10">
        <v>3</v>
      </c>
      <c r="D20" s="10" t="s">
        <v>19</v>
      </c>
      <c r="E20" s="10">
        <v>489</v>
      </c>
      <c r="F20" s="10">
        <v>22</v>
      </c>
      <c r="G20" s="10">
        <f t="shared" si="0"/>
        <v>511</v>
      </c>
      <c r="H20" s="58">
        <f t="shared" si="1"/>
        <v>562.1</v>
      </c>
      <c r="I20" s="95">
        <f t="shared" si="2"/>
        <v>8800</v>
      </c>
      <c r="J20" s="73">
        <f t="shared" si="3"/>
        <v>4496800</v>
      </c>
      <c r="K20" s="74">
        <f t="shared" si="4"/>
        <v>4856544</v>
      </c>
      <c r="L20" s="75">
        <f t="shared" si="5"/>
        <v>10000</v>
      </c>
      <c r="M20" s="74">
        <f t="shared" si="6"/>
        <v>1517670</v>
      </c>
      <c r="O20" s="8"/>
      <c r="Q20" s="60"/>
      <c r="R20" s="3"/>
      <c r="S20" s="6"/>
      <c r="T20" s="63"/>
      <c r="V20" s="64"/>
    </row>
    <row r="21" spans="1:22" x14ac:dyDescent="0.25">
      <c r="A21" s="57">
        <v>20</v>
      </c>
      <c r="B21" s="14">
        <v>304</v>
      </c>
      <c r="C21" s="10">
        <v>3</v>
      </c>
      <c r="D21" s="10" t="s">
        <v>19</v>
      </c>
      <c r="E21" s="10">
        <v>523</v>
      </c>
      <c r="F21" s="10">
        <v>25</v>
      </c>
      <c r="G21" s="10">
        <f t="shared" si="0"/>
        <v>548</v>
      </c>
      <c r="H21" s="58">
        <f t="shared" si="1"/>
        <v>602.80000000000007</v>
      </c>
      <c r="I21" s="95">
        <f t="shared" si="2"/>
        <v>8800</v>
      </c>
      <c r="J21" s="73">
        <f t="shared" si="3"/>
        <v>4822400</v>
      </c>
      <c r="K21" s="74">
        <f t="shared" si="4"/>
        <v>5208192</v>
      </c>
      <c r="L21" s="75">
        <f t="shared" si="5"/>
        <v>11000</v>
      </c>
      <c r="M21" s="74">
        <f t="shared" si="6"/>
        <v>1627560.0000000002</v>
      </c>
      <c r="O21" s="8"/>
      <c r="Q21" s="60"/>
      <c r="R21" s="3"/>
      <c r="S21" s="6"/>
      <c r="T21" s="63"/>
      <c r="V21" s="64"/>
    </row>
    <row r="22" spans="1:22" x14ac:dyDescent="0.25">
      <c r="A22" s="57">
        <v>21</v>
      </c>
      <c r="B22" s="14">
        <v>305</v>
      </c>
      <c r="C22" s="10">
        <v>3</v>
      </c>
      <c r="D22" s="10" t="s">
        <v>19</v>
      </c>
      <c r="E22" s="10">
        <v>523</v>
      </c>
      <c r="F22" s="10">
        <v>25</v>
      </c>
      <c r="G22" s="10">
        <f t="shared" si="0"/>
        <v>548</v>
      </c>
      <c r="H22" s="58">
        <f t="shared" si="1"/>
        <v>602.80000000000007</v>
      </c>
      <c r="I22" s="95">
        <f t="shared" si="2"/>
        <v>8800</v>
      </c>
      <c r="J22" s="73">
        <f t="shared" si="3"/>
        <v>4822400</v>
      </c>
      <c r="K22" s="74">
        <f t="shared" si="4"/>
        <v>5208192</v>
      </c>
      <c r="L22" s="75">
        <f t="shared" si="5"/>
        <v>11000</v>
      </c>
      <c r="M22" s="74">
        <f t="shared" si="6"/>
        <v>1627560.0000000002</v>
      </c>
      <c r="O22" s="8"/>
      <c r="Q22" s="60"/>
      <c r="R22" s="3"/>
      <c r="S22" s="6"/>
      <c r="T22" s="63"/>
      <c r="V22" s="64"/>
    </row>
    <row r="23" spans="1:22" x14ac:dyDescent="0.25">
      <c r="A23" s="57">
        <v>22</v>
      </c>
      <c r="B23" s="14">
        <v>306</v>
      </c>
      <c r="C23" s="10">
        <v>3</v>
      </c>
      <c r="D23" s="10" t="s">
        <v>19</v>
      </c>
      <c r="E23" s="10">
        <v>489</v>
      </c>
      <c r="F23" s="10">
        <v>22</v>
      </c>
      <c r="G23" s="10">
        <f t="shared" si="0"/>
        <v>511</v>
      </c>
      <c r="H23" s="58">
        <f t="shared" si="1"/>
        <v>562.1</v>
      </c>
      <c r="I23" s="95">
        <f t="shared" si="2"/>
        <v>8800</v>
      </c>
      <c r="J23" s="73">
        <f t="shared" si="3"/>
        <v>4496800</v>
      </c>
      <c r="K23" s="74">
        <f t="shared" si="4"/>
        <v>4856544</v>
      </c>
      <c r="L23" s="75">
        <f t="shared" si="5"/>
        <v>10000</v>
      </c>
      <c r="M23" s="74">
        <f t="shared" si="6"/>
        <v>1517670</v>
      </c>
      <c r="O23" s="8"/>
      <c r="Q23" s="60"/>
      <c r="R23" s="3"/>
      <c r="S23" s="6"/>
      <c r="T23" s="63"/>
      <c r="V23" s="64"/>
    </row>
    <row r="24" spans="1:22" x14ac:dyDescent="0.25">
      <c r="A24" s="57">
        <v>23</v>
      </c>
      <c r="B24" s="14">
        <v>307</v>
      </c>
      <c r="C24" s="10">
        <v>3</v>
      </c>
      <c r="D24" s="10" t="s">
        <v>19</v>
      </c>
      <c r="E24" s="10">
        <v>489</v>
      </c>
      <c r="F24" s="10">
        <v>22</v>
      </c>
      <c r="G24" s="10">
        <f t="shared" si="0"/>
        <v>511</v>
      </c>
      <c r="H24" s="58">
        <f t="shared" si="1"/>
        <v>562.1</v>
      </c>
      <c r="I24" s="95">
        <f t="shared" si="2"/>
        <v>8800</v>
      </c>
      <c r="J24" s="73">
        <f t="shared" si="3"/>
        <v>4496800</v>
      </c>
      <c r="K24" s="74">
        <f t="shared" si="4"/>
        <v>4856544</v>
      </c>
      <c r="L24" s="75">
        <f t="shared" si="5"/>
        <v>10000</v>
      </c>
      <c r="M24" s="74">
        <f t="shared" si="6"/>
        <v>1517670</v>
      </c>
      <c r="O24" s="8"/>
      <c r="Q24" s="60"/>
      <c r="R24" s="3"/>
      <c r="S24" s="6"/>
      <c r="T24" s="63"/>
      <c r="V24" s="64"/>
    </row>
    <row r="25" spans="1:22" x14ac:dyDescent="0.25">
      <c r="A25" s="57">
        <v>24</v>
      </c>
      <c r="B25" s="14">
        <v>308</v>
      </c>
      <c r="C25" s="10">
        <v>3</v>
      </c>
      <c r="D25" s="10" t="s">
        <v>19</v>
      </c>
      <c r="E25" s="10">
        <v>523</v>
      </c>
      <c r="F25" s="10">
        <v>25</v>
      </c>
      <c r="G25" s="10">
        <f t="shared" si="0"/>
        <v>548</v>
      </c>
      <c r="H25" s="58">
        <f t="shared" si="1"/>
        <v>602.80000000000007</v>
      </c>
      <c r="I25" s="95">
        <f t="shared" si="2"/>
        <v>8800</v>
      </c>
      <c r="J25" s="73">
        <f t="shared" si="3"/>
        <v>4822400</v>
      </c>
      <c r="K25" s="74">
        <f t="shared" si="4"/>
        <v>5208192</v>
      </c>
      <c r="L25" s="75">
        <f t="shared" si="5"/>
        <v>11000</v>
      </c>
      <c r="M25" s="74">
        <f t="shared" si="6"/>
        <v>1627560.0000000002</v>
      </c>
      <c r="O25" s="8"/>
      <c r="Q25" s="60"/>
      <c r="R25" s="3"/>
      <c r="S25" s="6"/>
      <c r="T25" s="63"/>
      <c r="V25" s="64"/>
    </row>
    <row r="26" spans="1:22" s="31" customFormat="1" x14ac:dyDescent="0.25">
      <c r="A26" s="57">
        <v>25</v>
      </c>
      <c r="B26" s="14">
        <v>401</v>
      </c>
      <c r="C26" s="10">
        <v>4</v>
      </c>
      <c r="D26" s="10" t="s">
        <v>19</v>
      </c>
      <c r="E26" s="10">
        <v>523</v>
      </c>
      <c r="F26" s="10">
        <v>25</v>
      </c>
      <c r="G26" s="10">
        <f t="shared" si="0"/>
        <v>548</v>
      </c>
      <c r="H26" s="58">
        <f t="shared" si="1"/>
        <v>602.80000000000007</v>
      </c>
      <c r="I26" s="95">
        <f t="shared" si="2"/>
        <v>8800</v>
      </c>
      <c r="J26" s="73">
        <f t="shared" si="3"/>
        <v>4822400</v>
      </c>
      <c r="K26" s="74">
        <f t="shared" si="4"/>
        <v>5208192</v>
      </c>
      <c r="L26" s="75">
        <f t="shared" si="5"/>
        <v>11000</v>
      </c>
      <c r="M26" s="74">
        <f t="shared" si="6"/>
        <v>1627560.0000000002</v>
      </c>
      <c r="N26" s="32"/>
      <c r="O26" s="33"/>
      <c r="Q26" s="6"/>
      <c r="R26" s="6"/>
    </row>
    <row r="27" spans="1:22" s="31" customFormat="1" x14ac:dyDescent="0.25">
      <c r="A27" s="57">
        <v>26</v>
      </c>
      <c r="B27" s="14">
        <v>402</v>
      </c>
      <c r="C27" s="10">
        <v>4</v>
      </c>
      <c r="D27" s="10" t="s">
        <v>19</v>
      </c>
      <c r="E27" s="10">
        <v>489</v>
      </c>
      <c r="F27" s="10">
        <v>22</v>
      </c>
      <c r="G27" s="10">
        <f t="shared" si="0"/>
        <v>511</v>
      </c>
      <c r="H27" s="58">
        <f t="shared" si="1"/>
        <v>562.1</v>
      </c>
      <c r="I27" s="95">
        <f t="shared" si="2"/>
        <v>8800</v>
      </c>
      <c r="J27" s="73">
        <f t="shared" si="3"/>
        <v>4496800</v>
      </c>
      <c r="K27" s="74">
        <f t="shared" si="4"/>
        <v>4856544</v>
      </c>
      <c r="L27" s="75">
        <f t="shared" si="5"/>
        <v>10000</v>
      </c>
      <c r="M27" s="74">
        <f t="shared" si="6"/>
        <v>1517670</v>
      </c>
      <c r="N27" s="69"/>
      <c r="O27" s="33"/>
      <c r="Q27" s="6"/>
      <c r="R27" s="6"/>
    </row>
    <row r="28" spans="1:22" x14ac:dyDescent="0.25">
      <c r="A28" s="57">
        <v>27</v>
      </c>
      <c r="B28" s="14">
        <v>403</v>
      </c>
      <c r="C28" s="10">
        <v>4</v>
      </c>
      <c r="D28" s="10" t="s">
        <v>19</v>
      </c>
      <c r="E28" s="10">
        <v>489</v>
      </c>
      <c r="F28" s="10">
        <v>22</v>
      </c>
      <c r="G28" s="10">
        <f t="shared" si="0"/>
        <v>511</v>
      </c>
      <c r="H28" s="58">
        <f t="shared" si="1"/>
        <v>562.1</v>
      </c>
      <c r="I28" s="95">
        <f t="shared" si="2"/>
        <v>8800</v>
      </c>
      <c r="J28" s="73">
        <f t="shared" si="3"/>
        <v>4496800</v>
      </c>
      <c r="K28" s="74">
        <f t="shared" si="4"/>
        <v>4856544</v>
      </c>
      <c r="L28" s="75">
        <f t="shared" si="5"/>
        <v>10000</v>
      </c>
      <c r="M28" s="74">
        <f t="shared" si="6"/>
        <v>1517670</v>
      </c>
      <c r="N28" s="7"/>
      <c r="O28" s="8"/>
      <c r="Q28" s="3"/>
      <c r="R28" s="3"/>
    </row>
    <row r="29" spans="1:22" x14ac:dyDescent="0.25">
      <c r="A29" s="57">
        <v>28</v>
      </c>
      <c r="B29" s="14">
        <v>404</v>
      </c>
      <c r="C29" s="10">
        <v>4</v>
      </c>
      <c r="D29" s="10" t="s">
        <v>19</v>
      </c>
      <c r="E29" s="10">
        <v>523</v>
      </c>
      <c r="F29" s="10">
        <v>25</v>
      </c>
      <c r="G29" s="10">
        <f t="shared" si="0"/>
        <v>548</v>
      </c>
      <c r="H29" s="58">
        <f t="shared" si="1"/>
        <v>602.80000000000007</v>
      </c>
      <c r="I29" s="95">
        <f t="shared" si="2"/>
        <v>8800</v>
      </c>
      <c r="J29" s="73">
        <f t="shared" si="3"/>
        <v>4822400</v>
      </c>
      <c r="K29" s="74">
        <f t="shared" si="4"/>
        <v>5208192</v>
      </c>
      <c r="L29" s="75">
        <f t="shared" si="5"/>
        <v>11000</v>
      </c>
      <c r="M29" s="74">
        <f t="shared" si="6"/>
        <v>1627560.0000000002</v>
      </c>
      <c r="N29" s="7"/>
      <c r="O29" s="8"/>
      <c r="Q29" s="3"/>
      <c r="R29" s="3"/>
    </row>
    <row r="30" spans="1:22" x14ac:dyDescent="0.25">
      <c r="A30" s="57">
        <v>29</v>
      </c>
      <c r="B30" s="14">
        <v>405</v>
      </c>
      <c r="C30" s="10">
        <v>4</v>
      </c>
      <c r="D30" s="10" t="s">
        <v>19</v>
      </c>
      <c r="E30" s="10">
        <v>523</v>
      </c>
      <c r="F30" s="10">
        <v>25</v>
      </c>
      <c r="G30" s="10">
        <f t="shared" si="0"/>
        <v>548</v>
      </c>
      <c r="H30" s="58">
        <f t="shared" si="1"/>
        <v>602.80000000000007</v>
      </c>
      <c r="I30" s="95">
        <f t="shared" si="2"/>
        <v>8800</v>
      </c>
      <c r="J30" s="73">
        <f t="shared" si="3"/>
        <v>4822400</v>
      </c>
      <c r="K30" s="74">
        <f t="shared" si="4"/>
        <v>5208192</v>
      </c>
      <c r="L30" s="75">
        <f t="shared" si="5"/>
        <v>11000</v>
      </c>
      <c r="M30" s="74">
        <f t="shared" si="6"/>
        <v>1627560.0000000002</v>
      </c>
      <c r="N30" s="7"/>
      <c r="O30" s="8"/>
      <c r="Q30" s="3"/>
      <c r="R30" s="3"/>
    </row>
    <row r="31" spans="1:22" x14ac:dyDescent="0.25">
      <c r="A31" s="57">
        <v>30</v>
      </c>
      <c r="B31" s="14">
        <v>406</v>
      </c>
      <c r="C31" s="10">
        <v>4</v>
      </c>
      <c r="D31" s="10" t="s">
        <v>19</v>
      </c>
      <c r="E31" s="10">
        <v>489</v>
      </c>
      <c r="F31" s="10">
        <v>22</v>
      </c>
      <c r="G31" s="10">
        <f t="shared" si="0"/>
        <v>511</v>
      </c>
      <c r="H31" s="58">
        <f t="shared" si="1"/>
        <v>562.1</v>
      </c>
      <c r="I31" s="95">
        <f t="shared" si="2"/>
        <v>8800</v>
      </c>
      <c r="J31" s="73">
        <f t="shared" si="3"/>
        <v>4496800</v>
      </c>
      <c r="K31" s="74">
        <f t="shared" si="4"/>
        <v>4856544</v>
      </c>
      <c r="L31" s="75">
        <f t="shared" si="5"/>
        <v>10000</v>
      </c>
      <c r="M31" s="74">
        <f t="shared" si="6"/>
        <v>1517670</v>
      </c>
      <c r="N31" s="7"/>
      <c r="O31" s="8"/>
      <c r="Q31" s="3"/>
      <c r="R31" s="3"/>
    </row>
    <row r="32" spans="1:22" x14ac:dyDescent="0.25">
      <c r="A32" s="57">
        <v>31</v>
      </c>
      <c r="B32" s="14">
        <v>407</v>
      </c>
      <c r="C32" s="10">
        <v>4</v>
      </c>
      <c r="D32" s="10" t="s">
        <v>19</v>
      </c>
      <c r="E32" s="10">
        <v>489</v>
      </c>
      <c r="F32" s="10">
        <v>22</v>
      </c>
      <c r="G32" s="10">
        <f t="shared" si="0"/>
        <v>511</v>
      </c>
      <c r="H32" s="58">
        <f t="shared" si="1"/>
        <v>562.1</v>
      </c>
      <c r="I32" s="95">
        <f t="shared" si="2"/>
        <v>8800</v>
      </c>
      <c r="J32" s="73">
        <f t="shared" si="3"/>
        <v>4496800</v>
      </c>
      <c r="K32" s="74">
        <f t="shared" si="4"/>
        <v>4856544</v>
      </c>
      <c r="L32" s="75">
        <f t="shared" si="5"/>
        <v>10000</v>
      </c>
      <c r="M32" s="74">
        <f t="shared" si="6"/>
        <v>1517670</v>
      </c>
      <c r="N32" s="7"/>
      <c r="O32" s="8"/>
      <c r="Q32" s="3"/>
      <c r="R32" s="3"/>
    </row>
    <row r="33" spans="1:18" x14ac:dyDescent="0.25">
      <c r="A33" s="57">
        <v>32</v>
      </c>
      <c r="B33" s="14">
        <v>408</v>
      </c>
      <c r="C33" s="10">
        <v>4</v>
      </c>
      <c r="D33" s="10" t="s">
        <v>19</v>
      </c>
      <c r="E33" s="10">
        <v>523</v>
      </c>
      <c r="F33" s="10">
        <v>25</v>
      </c>
      <c r="G33" s="10">
        <f t="shared" si="0"/>
        <v>548</v>
      </c>
      <c r="H33" s="58">
        <f t="shared" si="1"/>
        <v>602.80000000000007</v>
      </c>
      <c r="I33" s="95">
        <f t="shared" si="2"/>
        <v>8800</v>
      </c>
      <c r="J33" s="73">
        <f t="shared" si="3"/>
        <v>4822400</v>
      </c>
      <c r="K33" s="74">
        <f t="shared" si="4"/>
        <v>5208192</v>
      </c>
      <c r="L33" s="75">
        <f t="shared" si="5"/>
        <v>11000</v>
      </c>
      <c r="M33" s="74">
        <f t="shared" si="6"/>
        <v>1627560.0000000002</v>
      </c>
      <c r="N33" s="7"/>
      <c r="O33" s="8"/>
      <c r="Q33" s="3"/>
      <c r="R33" s="3"/>
    </row>
    <row r="34" spans="1:18" x14ac:dyDescent="0.25">
      <c r="A34" s="57">
        <v>33</v>
      </c>
      <c r="B34" s="14">
        <v>501</v>
      </c>
      <c r="C34" s="10">
        <v>5</v>
      </c>
      <c r="D34" s="10" t="s">
        <v>19</v>
      </c>
      <c r="E34" s="10">
        <v>523</v>
      </c>
      <c r="F34" s="10">
        <v>25</v>
      </c>
      <c r="G34" s="10">
        <f t="shared" si="0"/>
        <v>548</v>
      </c>
      <c r="H34" s="58">
        <f t="shared" si="1"/>
        <v>602.80000000000007</v>
      </c>
      <c r="I34" s="95">
        <f t="shared" si="2"/>
        <v>8800</v>
      </c>
      <c r="J34" s="73">
        <f t="shared" si="3"/>
        <v>4822400</v>
      </c>
      <c r="K34" s="74">
        <f t="shared" si="4"/>
        <v>5208192</v>
      </c>
      <c r="L34" s="75">
        <f t="shared" si="5"/>
        <v>11000</v>
      </c>
      <c r="M34" s="74">
        <f t="shared" si="6"/>
        <v>1627560.0000000002</v>
      </c>
      <c r="N34" s="7"/>
      <c r="O34" s="8">
        <f>20*6</f>
        <v>120</v>
      </c>
      <c r="Q34" s="3"/>
      <c r="R34" s="3"/>
    </row>
    <row r="35" spans="1:18" x14ac:dyDescent="0.25">
      <c r="A35" s="57">
        <v>34</v>
      </c>
      <c r="B35" s="14">
        <v>502</v>
      </c>
      <c r="C35" s="10">
        <v>5</v>
      </c>
      <c r="D35" s="10" t="s">
        <v>19</v>
      </c>
      <c r="E35" s="10">
        <v>489</v>
      </c>
      <c r="F35" s="10">
        <v>22</v>
      </c>
      <c r="G35" s="10">
        <f t="shared" si="0"/>
        <v>511</v>
      </c>
      <c r="H35" s="58">
        <f t="shared" si="1"/>
        <v>562.1</v>
      </c>
      <c r="I35" s="95">
        <f t="shared" si="2"/>
        <v>8800</v>
      </c>
      <c r="J35" s="73">
        <f t="shared" si="3"/>
        <v>4496800</v>
      </c>
      <c r="K35" s="74">
        <f t="shared" si="4"/>
        <v>4856544</v>
      </c>
      <c r="L35" s="75">
        <f t="shared" si="5"/>
        <v>10000</v>
      </c>
      <c r="M35" s="74">
        <f t="shared" si="6"/>
        <v>1517670</v>
      </c>
      <c r="N35" s="7"/>
      <c r="O35" s="8"/>
      <c r="Q35" s="3"/>
      <c r="R35" s="3"/>
    </row>
    <row r="36" spans="1:18" x14ac:dyDescent="0.25">
      <c r="A36" s="57">
        <v>35</v>
      </c>
      <c r="B36" s="14">
        <v>503</v>
      </c>
      <c r="C36" s="10">
        <v>5</v>
      </c>
      <c r="D36" s="10" t="s">
        <v>19</v>
      </c>
      <c r="E36" s="10">
        <v>489</v>
      </c>
      <c r="F36" s="10">
        <v>22</v>
      </c>
      <c r="G36" s="10">
        <f t="shared" si="0"/>
        <v>511</v>
      </c>
      <c r="H36" s="58">
        <f t="shared" si="1"/>
        <v>562.1</v>
      </c>
      <c r="I36" s="95">
        <f t="shared" si="2"/>
        <v>8800</v>
      </c>
      <c r="J36" s="73">
        <f t="shared" si="3"/>
        <v>4496800</v>
      </c>
      <c r="K36" s="74">
        <f t="shared" si="4"/>
        <v>4856544</v>
      </c>
      <c r="L36" s="75">
        <f t="shared" si="5"/>
        <v>10000</v>
      </c>
      <c r="M36" s="74">
        <f t="shared" si="6"/>
        <v>1517670</v>
      </c>
      <c r="N36" s="7"/>
      <c r="O36" s="8"/>
      <c r="Q36" s="3"/>
      <c r="R36" s="3"/>
    </row>
    <row r="37" spans="1:18" x14ac:dyDescent="0.25">
      <c r="A37" s="57">
        <v>36</v>
      </c>
      <c r="B37" s="14">
        <v>504</v>
      </c>
      <c r="C37" s="10">
        <v>5</v>
      </c>
      <c r="D37" s="10" t="s">
        <v>19</v>
      </c>
      <c r="E37" s="10">
        <v>523</v>
      </c>
      <c r="F37" s="10">
        <v>25</v>
      </c>
      <c r="G37" s="10">
        <f t="shared" si="0"/>
        <v>548</v>
      </c>
      <c r="H37" s="58">
        <f t="shared" si="1"/>
        <v>602.80000000000007</v>
      </c>
      <c r="I37" s="95">
        <f t="shared" si="2"/>
        <v>8800</v>
      </c>
      <c r="J37" s="73">
        <f t="shared" si="3"/>
        <v>4822400</v>
      </c>
      <c r="K37" s="74">
        <f t="shared" si="4"/>
        <v>5208192</v>
      </c>
      <c r="L37" s="75">
        <f t="shared" si="5"/>
        <v>11000</v>
      </c>
      <c r="M37" s="74">
        <f t="shared" si="6"/>
        <v>1627560.0000000002</v>
      </c>
      <c r="N37" s="7"/>
      <c r="O37" s="8"/>
      <c r="Q37" s="3"/>
      <c r="R37" s="3"/>
    </row>
    <row r="38" spans="1:18" x14ac:dyDescent="0.25">
      <c r="A38" s="57">
        <v>37</v>
      </c>
      <c r="B38" s="14">
        <v>505</v>
      </c>
      <c r="C38" s="10">
        <v>5</v>
      </c>
      <c r="D38" s="10" t="s">
        <v>19</v>
      </c>
      <c r="E38" s="10">
        <v>523</v>
      </c>
      <c r="F38" s="10">
        <v>25</v>
      </c>
      <c r="G38" s="10">
        <f t="shared" si="0"/>
        <v>548</v>
      </c>
      <c r="H38" s="58">
        <f t="shared" si="1"/>
        <v>602.80000000000007</v>
      </c>
      <c r="I38" s="95">
        <f t="shared" si="2"/>
        <v>8800</v>
      </c>
      <c r="J38" s="73">
        <f t="shared" si="3"/>
        <v>4822400</v>
      </c>
      <c r="K38" s="74">
        <f t="shared" si="4"/>
        <v>5208192</v>
      </c>
      <c r="L38" s="75">
        <f t="shared" si="5"/>
        <v>11000</v>
      </c>
      <c r="M38" s="74">
        <f t="shared" si="6"/>
        <v>1627560.0000000002</v>
      </c>
      <c r="N38" s="7"/>
      <c r="O38" s="8"/>
      <c r="Q38" s="3"/>
      <c r="R38" s="3"/>
    </row>
    <row r="39" spans="1:18" x14ac:dyDescent="0.25">
      <c r="A39" s="57">
        <v>38</v>
      </c>
      <c r="B39" s="14">
        <v>506</v>
      </c>
      <c r="C39" s="10">
        <v>5</v>
      </c>
      <c r="D39" s="10" t="s">
        <v>19</v>
      </c>
      <c r="E39" s="10">
        <v>489</v>
      </c>
      <c r="F39" s="10">
        <v>22</v>
      </c>
      <c r="G39" s="10">
        <f t="shared" si="0"/>
        <v>511</v>
      </c>
      <c r="H39" s="58">
        <f t="shared" si="1"/>
        <v>562.1</v>
      </c>
      <c r="I39" s="95">
        <f t="shared" si="2"/>
        <v>8800</v>
      </c>
      <c r="J39" s="73">
        <f t="shared" si="3"/>
        <v>4496800</v>
      </c>
      <c r="K39" s="74">
        <f t="shared" si="4"/>
        <v>4856544</v>
      </c>
      <c r="L39" s="75">
        <f t="shared" si="5"/>
        <v>10000</v>
      </c>
      <c r="M39" s="74">
        <f t="shared" si="6"/>
        <v>1517670</v>
      </c>
      <c r="N39" s="7"/>
      <c r="O39" s="8"/>
      <c r="Q39" s="3"/>
      <c r="R39" s="3"/>
    </row>
    <row r="40" spans="1:18" x14ac:dyDescent="0.25">
      <c r="A40" s="57">
        <v>39</v>
      </c>
      <c r="B40" s="14">
        <v>507</v>
      </c>
      <c r="C40" s="10">
        <v>5</v>
      </c>
      <c r="D40" s="10" t="s">
        <v>19</v>
      </c>
      <c r="E40" s="10">
        <v>489</v>
      </c>
      <c r="F40" s="10">
        <v>22</v>
      </c>
      <c r="G40" s="10">
        <f t="shared" si="0"/>
        <v>511</v>
      </c>
      <c r="H40" s="58">
        <f t="shared" si="1"/>
        <v>562.1</v>
      </c>
      <c r="I40" s="95">
        <f t="shared" si="2"/>
        <v>8800</v>
      </c>
      <c r="J40" s="73">
        <f t="shared" si="3"/>
        <v>4496800</v>
      </c>
      <c r="K40" s="74">
        <f t="shared" si="4"/>
        <v>4856544</v>
      </c>
      <c r="L40" s="75">
        <f t="shared" si="5"/>
        <v>10000</v>
      </c>
      <c r="M40" s="74">
        <f t="shared" si="6"/>
        <v>1517670</v>
      </c>
      <c r="N40" s="7"/>
      <c r="O40" s="8"/>
      <c r="Q40" s="3"/>
      <c r="R40" s="3"/>
    </row>
    <row r="41" spans="1:18" x14ac:dyDescent="0.25">
      <c r="A41" s="57">
        <v>40</v>
      </c>
      <c r="B41" s="14">
        <v>508</v>
      </c>
      <c r="C41" s="10">
        <v>5</v>
      </c>
      <c r="D41" s="10" t="s">
        <v>19</v>
      </c>
      <c r="E41" s="10">
        <v>523</v>
      </c>
      <c r="F41" s="10">
        <v>25</v>
      </c>
      <c r="G41" s="10">
        <f t="shared" si="0"/>
        <v>548</v>
      </c>
      <c r="H41" s="58">
        <f t="shared" si="1"/>
        <v>602.80000000000007</v>
      </c>
      <c r="I41" s="95">
        <f t="shared" si="2"/>
        <v>8800</v>
      </c>
      <c r="J41" s="73">
        <f t="shared" si="3"/>
        <v>4822400</v>
      </c>
      <c r="K41" s="74">
        <f t="shared" si="4"/>
        <v>5208192</v>
      </c>
      <c r="L41" s="75">
        <f t="shared" si="5"/>
        <v>11000</v>
      </c>
      <c r="M41" s="74">
        <f t="shared" si="6"/>
        <v>1627560.0000000002</v>
      </c>
      <c r="N41" s="7"/>
      <c r="O41" s="8"/>
      <c r="Q41" s="3"/>
      <c r="R41" s="3"/>
    </row>
    <row r="42" spans="1:18" x14ac:dyDescent="0.25">
      <c r="A42" s="57">
        <v>41</v>
      </c>
      <c r="B42" s="14">
        <v>601</v>
      </c>
      <c r="C42" s="10">
        <v>6</v>
      </c>
      <c r="D42" s="10" t="s">
        <v>19</v>
      </c>
      <c r="E42" s="10">
        <v>523</v>
      </c>
      <c r="F42" s="10">
        <v>25</v>
      </c>
      <c r="G42" s="10">
        <f t="shared" si="0"/>
        <v>548</v>
      </c>
      <c r="H42" s="58">
        <f t="shared" si="1"/>
        <v>602.80000000000007</v>
      </c>
      <c r="I42" s="95">
        <f t="shared" si="2"/>
        <v>8800</v>
      </c>
      <c r="J42" s="73">
        <f t="shared" si="3"/>
        <v>4822400</v>
      </c>
      <c r="K42" s="74">
        <f t="shared" si="4"/>
        <v>5208192</v>
      </c>
      <c r="L42" s="75">
        <f t="shared" si="5"/>
        <v>11000</v>
      </c>
      <c r="M42" s="74">
        <f t="shared" si="6"/>
        <v>1627560.0000000002</v>
      </c>
      <c r="N42" s="7"/>
      <c r="O42" s="8"/>
      <c r="Q42" s="3"/>
      <c r="R42" s="3"/>
    </row>
    <row r="43" spans="1:18" x14ac:dyDescent="0.25">
      <c r="A43" s="57">
        <v>42</v>
      </c>
      <c r="B43" s="13">
        <v>602</v>
      </c>
      <c r="C43" s="13">
        <v>6</v>
      </c>
      <c r="D43" s="10" t="s">
        <v>19</v>
      </c>
      <c r="E43" s="10">
        <v>489</v>
      </c>
      <c r="F43" s="10">
        <v>22</v>
      </c>
      <c r="G43" s="10">
        <f t="shared" si="0"/>
        <v>511</v>
      </c>
      <c r="H43" s="58">
        <f t="shared" si="1"/>
        <v>562.1</v>
      </c>
      <c r="I43" s="95">
        <f t="shared" ref="I43:I48" si="7">I42</f>
        <v>8800</v>
      </c>
      <c r="J43" s="73">
        <f t="shared" si="3"/>
        <v>4496800</v>
      </c>
      <c r="K43" s="74">
        <f t="shared" si="4"/>
        <v>4856544</v>
      </c>
      <c r="L43" s="75">
        <f t="shared" si="5"/>
        <v>10000</v>
      </c>
      <c r="M43" s="74">
        <f t="shared" si="6"/>
        <v>1517670</v>
      </c>
    </row>
    <row r="44" spans="1:18" x14ac:dyDescent="0.25">
      <c r="A44" s="57">
        <v>43</v>
      </c>
      <c r="B44" s="14">
        <v>603</v>
      </c>
      <c r="C44" s="13">
        <v>6</v>
      </c>
      <c r="D44" s="10" t="s">
        <v>19</v>
      </c>
      <c r="E44" s="10">
        <v>489</v>
      </c>
      <c r="F44" s="10">
        <v>22</v>
      </c>
      <c r="G44" s="10">
        <f t="shared" si="0"/>
        <v>511</v>
      </c>
      <c r="H44" s="58">
        <f t="shared" si="1"/>
        <v>562.1</v>
      </c>
      <c r="I44" s="95">
        <f t="shared" si="7"/>
        <v>8800</v>
      </c>
      <c r="J44" s="73">
        <f t="shared" si="3"/>
        <v>4496800</v>
      </c>
      <c r="K44" s="74">
        <f t="shared" si="4"/>
        <v>4856544</v>
      </c>
      <c r="L44" s="75">
        <f t="shared" si="5"/>
        <v>10000</v>
      </c>
      <c r="M44" s="74">
        <f t="shared" si="6"/>
        <v>1517670</v>
      </c>
    </row>
    <row r="45" spans="1:18" s="31" customFormat="1" x14ac:dyDescent="0.25">
      <c r="A45" s="57">
        <v>44</v>
      </c>
      <c r="B45" s="13">
        <v>604</v>
      </c>
      <c r="C45" s="13">
        <v>6</v>
      </c>
      <c r="D45" s="10" t="s">
        <v>19</v>
      </c>
      <c r="E45" s="10">
        <v>523</v>
      </c>
      <c r="F45" s="10">
        <v>25</v>
      </c>
      <c r="G45" s="10">
        <f t="shared" si="0"/>
        <v>548</v>
      </c>
      <c r="H45" s="58">
        <f t="shared" si="1"/>
        <v>602.80000000000007</v>
      </c>
      <c r="I45" s="95">
        <f t="shared" si="7"/>
        <v>8800</v>
      </c>
      <c r="J45" s="73">
        <f t="shared" si="3"/>
        <v>4822400</v>
      </c>
      <c r="K45" s="74">
        <f t="shared" si="4"/>
        <v>5208192</v>
      </c>
      <c r="L45" s="75">
        <f t="shared" si="5"/>
        <v>11000</v>
      </c>
      <c r="M45" s="74">
        <f t="shared" si="6"/>
        <v>1627560.0000000002</v>
      </c>
    </row>
    <row r="46" spans="1:18" x14ac:dyDescent="0.25">
      <c r="A46" s="57">
        <v>45</v>
      </c>
      <c r="B46" s="14">
        <v>605</v>
      </c>
      <c r="C46" s="13">
        <v>6</v>
      </c>
      <c r="D46" s="10" t="s">
        <v>19</v>
      </c>
      <c r="E46" s="10">
        <v>523</v>
      </c>
      <c r="F46" s="10">
        <v>25</v>
      </c>
      <c r="G46" s="10">
        <f t="shared" si="0"/>
        <v>548</v>
      </c>
      <c r="H46" s="58">
        <f t="shared" si="1"/>
        <v>602.80000000000007</v>
      </c>
      <c r="I46" s="95">
        <f t="shared" si="7"/>
        <v>8800</v>
      </c>
      <c r="J46" s="73">
        <f t="shared" si="3"/>
        <v>4822400</v>
      </c>
      <c r="K46" s="74">
        <f t="shared" si="4"/>
        <v>5208192</v>
      </c>
      <c r="L46" s="75">
        <f t="shared" si="5"/>
        <v>11000</v>
      </c>
      <c r="M46" s="74">
        <f t="shared" si="6"/>
        <v>1627560.0000000002</v>
      </c>
    </row>
    <row r="47" spans="1:18" x14ac:dyDescent="0.25">
      <c r="A47" s="57">
        <v>46</v>
      </c>
      <c r="B47" s="13">
        <v>606</v>
      </c>
      <c r="C47" s="13">
        <v>6</v>
      </c>
      <c r="D47" s="10" t="s">
        <v>19</v>
      </c>
      <c r="E47" s="10">
        <v>489</v>
      </c>
      <c r="F47" s="10">
        <v>22</v>
      </c>
      <c r="G47" s="10">
        <f t="shared" si="0"/>
        <v>511</v>
      </c>
      <c r="H47" s="58">
        <f t="shared" si="1"/>
        <v>562.1</v>
      </c>
      <c r="I47" s="95">
        <f t="shared" si="7"/>
        <v>8800</v>
      </c>
      <c r="J47" s="73">
        <f t="shared" si="3"/>
        <v>4496800</v>
      </c>
      <c r="K47" s="74">
        <f t="shared" si="4"/>
        <v>4856544</v>
      </c>
      <c r="L47" s="75">
        <f t="shared" si="5"/>
        <v>10000</v>
      </c>
      <c r="M47" s="74">
        <f t="shared" si="6"/>
        <v>1517670</v>
      </c>
    </row>
    <row r="48" spans="1:18" x14ac:dyDescent="0.25">
      <c r="A48" s="57">
        <v>47</v>
      </c>
      <c r="B48" s="14">
        <v>607</v>
      </c>
      <c r="C48" s="13">
        <v>6</v>
      </c>
      <c r="D48" s="10" t="s">
        <v>19</v>
      </c>
      <c r="E48" s="10">
        <v>489</v>
      </c>
      <c r="F48" s="10">
        <v>22</v>
      </c>
      <c r="G48" s="10">
        <f t="shared" si="0"/>
        <v>511</v>
      </c>
      <c r="H48" s="58">
        <f t="shared" si="1"/>
        <v>562.1</v>
      </c>
      <c r="I48" s="95">
        <f t="shared" si="7"/>
        <v>8800</v>
      </c>
      <c r="J48" s="73">
        <f t="shared" si="3"/>
        <v>4496800</v>
      </c>
      <c r="K48" s="74">
        <f t="shared" si="4"/>
        <v>4856544</v>
      </c>
      <c r="L48" s="75">
        <f t="shared" si="5"/>
        <v>10000</v>
      </c>
      <c r="M48" s="74">
        <f t="shared" si="6"/>
        <v>1517670</v>
      </c>
      <c r="Q48" s="2"/>
    </row>
    <row r="49" spans="1:17" x14ac:dyDescent="0.25">
      <c r="A49" s="57">
        <v>48</v>
      </c>
      <c r="B49" s="14">
        <v>608</v>
      </c>
      <c r="C49" s="13">
        <v>6</v>
      </c>
      <c r="D49" s="10" t="s">
        <v>19</v>
      </c>
      <c r="E49" s="10">
        <v>523</v>
      </c>
      <c r="F49" s="10">
        <v>25</v>
      </c>
      <c r="G49" s="10">
        <f t="shared" si="0"/>
        <v>548</v>
      </c>
      <c r="H49" s="58">
        <f t="shared" si="1"/>
        <v>602.80000000000007</v>
      </c>
      <c r="I49" s="95">
        <f t="shared" ref="I49:I81" si="8">I48</f>
        <v>8800</v>
      </c>
      <c r="J49" s="73">
        <f t="shared" si="3"/>
        <v>4822400</v>
      </c>
      <c r="K49" s="74">
        <f t="shared" si="4"/>
        <v>5208192</v>
      </c>
      <c r="L49" s="75">
        <f t="shared" si="5"/>
        <v>11000</v>
      </c>
      <c r="M49" s="74">
        <f t="shared" si="6"/>
        <v>1627560.0000000002</v>
      </c>
      <c r="Q49" s="2"/>
    </row>
    <row r="50" spans="1:17" x14ac:dyDescent="0.25">
      <c r="A50" s="57">
        <v>49</v>
      </c>
      <c r="B50" s="13">
        <v>701</v>
      </c>
      <c r="C50" s="13">
        <v>7</v>
      </c>
      <c r="D50" s="10" t="s">
        <v>19</v>
      </c>
      <c r="E50" s="10">
        <v>523</v>
      </c>
      <c r="F50" s="10">
        <v>25</v>
      </c>
      <c r="G50" s="10">
        <f t="shared" si="0"/>
        <v>548</v>
      </c>
      <c r="H50" s="58">
        <f t="shared" si="1"/>
        <v>602.80000000000007</v>
      </c>
      <c r="I50" s="95">
        <f t="shared" si="8"/>
        <v>8800</v>
      </c>
      <c r="J50" s="73">
        <f t="shared" si="3"/>
        <v>4822400</v>
      </c>
      <c r="K50" s="74">
        <f t="shared" si="4"/>
        <v>5208192</v>
      </c>
      <c r="L50" s="75">
        <f t="shared" si="5"/>
        <v>11000</v>
      </c>
      <c r="M50" s="74">
        <f t="shared" si="6"/>
        <v>1627560.0000000002</v>
      </c>
      <c r="Q50" s="2"/>
    </row>
    <row r="51" spans="1:17" x14ac:dyDescent="0.25">
      <c r="A51" s="57">
        <v>50</v>
      </c>
      <c r="B51" s="13">
        <v>702</v>
      </c>
      <c r="C51" s="13">
        <v>7</v>
      </c>
      <c r="D51" s="10" t="s">
        <v>19</v>
      </c>
      <c r="E51" s="10">
        <v>489</v>
      </c>
      <c r="F51" s="10">
        <v>22</v>
      </c>
      <c r="G51" s="10">
        <f t="shared" si="0"/>
        <v>511</v>
      </c>
      <c r="H51" s="58">
        <f t="shared" si="1"/>
        <v>562.1</v>
      </c>
      <c r="I51" s="95">
        <f t="shared" si="8"/>
        <v>8800</v>
      </c>
      <c r="J51" s="73">
        <f t="shared" si="3"/>
        <v>4496800</v>
      </c>
      <c r="K51" s="74">
        <f t="shared" si="4"/>
        <v>4856544</v>
      </c>
      <c r="L51" s="75">
        <f t="shared" si="5"/>
        <v>10000</v>
      </c>
      <c r="M51" s="74">
        <f t="shared" si="6"/>
        <v>1517670</v>
      </c>
      <c r="Q51" s="2"/>
    </row>
    <row r="52" spans="1:17" x14ac:dyDescent="0.25">
      <c r="A52" s="57">
        <v>51</v>
      </c>
      <c r="B52" s="13">
        <v>703</v>
      </c>
      <c r="C52" s="13">
        <v>7</v>
      </c>
      <c r="D52" s="10" t="s">
        <v>19</v>
      </c>
      <c r="E52" s="10">
        <v>489</v>
      </c>
      <c r="F52" s="10">
        <v>22</v>
      </c>
      <c r="G52" s="10">
        <f t="shared" si="0"/>
        <v>511</v>
      </c>
      <c r="H52" s="58">
        <f t="shared" si="1"/>
        <v>562.1</v>
      </c>
      <c r="I52" s="95">
        <f t="shared" si="8"/>
        <v>8800</v>
      </c>
      <c r="J52" s="73">
        <f t="shared" si="3"/>
        <v>4496800</v>
      </c>
      <c r="K52" s="74">
        <f t="shared" si="4"/>
        <v>4856544</v>
      </c>
      <c r="L52" s="75">
        <f t="shared" si="5"/>
        <v>10000</v>
      </c>
      <c r="M52" s="74">
        <f t="shared" si="6"/>
        <v>1517670</v>
      </c>
      <c r="Q52" s="2"/>
    </row>
    <row r="53" spans="1:17" x14ac:dyDescent="0.25">
      <c r="A53" s="57">
        <v>52</v>
      </c>
      <c r="B53" s="13">
        <v>704</v>
      </c>
      <c r="C53" s="13">
        <v>7</v>
      </c>
      <c r="D53" s="10" t="s">
        <v>19</v>
      </c>
      <c r="E53" s="10">
        <v>523</v>
      </c>
      <c r="F53" s="10">
        <v>25</v>
      </c>
      <c r="G53" s="10">
        <f t="shared" si="0"/>
        <v>548</v>
      </c>
      <c r="H53" s="58">
        <f t="shared" si="1"/>
        <v>602.80000000000007</v>
      </c>
      <c r="I53" s="95">
        <f t="shared" si="8"/>
        <v>8800</v>
      </c>
      <c r="J53" s="73">
        <f t="shared" si="3"/>
        <v>4822400</v>
      </c>
      <c r="K53" s="74">
        <f t="shared" si="4"/>
        <v>5208192</v>
      </c>
      <c r="L53" s="75">
        <f t="shared" si="5"/>
        <v>11000</v>
      </c>
      <c r="M53" s="74">
        <f t="shared" si="6"/>
        <v>1627560.0000000002</v>
      </c>
      <c r="Q53" s="2"/>
    </row>
    <row r="54" spans="1:17" x14ac:dyDescent="0.25">
      <c r="A54" s="57">
        <v>53</v>
      </c>
      <c r="B54" s="13">
        <v>705</v>
      </c>
      <c r="C54" s="13">
        <v>7</v>
      </c>
      <c r="D54" s="10" t="s">
        <v>19</v>
      </c>
      <c r="E54" s="10">
        <v>523</v>
      </c>
      <c r="F54" s="10">
        <v>25</v>
      </c>
      <c r="G54" s="10">
        <f t="shared" si="0"/>
        <v>548</v>
      </c>
      <c r="H54" s="58">
        <f t="shared" si="1"/>
        <v>602.80000000000007</v>
      </c>
      <c r="I54" s="95">
        <f t="shared" si="8"/>
        <v>8800</v>
      </c>
      <c r="J54" s="73">
        <f t="shared" si="3"/>
        <v>4822400</v>
      </c>
      <c r="K54" s="74">
        <f t="shared" si="4"/>
        <v>5208192</v>
      </c>
      <c r="L54" s="75">
        <f t="shared" si="5"/>
        <v>11000</v>
      </c>
      <c r="M54" s="74">
        <f t="shared" si="6"/>
        <v>1627560.0000000002</v>
      </c>
      <c r="Q54" s="2"/>
    </row>
    <row r="55" spans="1:17" x14ac:dyDescent="0.25">
      <c r="A55" s="57">
        <v>54</v>
      </c>
      <c r="B55" s="13">
        <v>706</v>
      </c>
      <c r="C55" s="13">
        <v>7</v>
      </c>
      <c r="D55" s="10" t="s">
        <v>19</v>
      </c>
      <c r="E55" s="10">
        <v>489</v>
      </c>
      <c r="F55" s="10">
        <v>22</v>
      </c>
      <c r="G55" s="10">
        <f t="shared" si="0"/>
        <v>511</v>
      </c>
      <c r="H55" s="58">
        <f t="shared" si="1"/>
        <v>562.1</v>
      </c>
      <c r="I55" s="95">
        <f t="shared" si="8"/>
        <v>8800</v>
      </c>
      <c r="J55" s="73">
        <f t="shared" si="3"/>
        <v>4496800</v>
      </c>
      <c r="K55" s="74">
        <f t="shared" si="4"/>
        <v>4856544</v>
      </c>
      <c r="L55" s="75">
        <f t="shared" si="5"/>
        <v>10000</v>
      </c>
      <c r="M55" s="74">
        <f t="shared" si="6"/>
        <v>1517670</v>
      </c>
      <c r="Q55" s="2"/>
    </row>
    <row r="56" spans="1:17" x14ac:dyDescent="0.25">
      <c r="A56" s="57">
        <v>55</v>
      </c>
      <c r="B56" s="13">
        <v>707</v>
      </c>
      <c r="C56" s="13">
        <v>7</v>
      </c>
      <c r="D56" s="10" t="s">
        <v>19</v>
      </c>
      <c r="E56" s="10">
        <v>489</v>
      </c>
      <c r="F56" s="10">
        <v>22</v>
      </c>
      <c r="G56" s="10">
        <f t="shared" si="0"/>
        <v>511</v>
      </c>
      <c r="H56" s="58">
        <f t="shared" si="1"/>
        <v>562.1</v>
      </c>
      <c r="I56" s="95">
        <f t="shared" si="8"/>
        <v>8800</v>
      </c>
      <c r="J56" s="73">
        <f t="shared" si="3"/>
        <v>4496800</v>
      </c>
      <c r="K56" s="74">
        <f t="shared" si="4"/>
        <v>4856544</v>
      </c>
      <c r="L56" s="75">
        <f t="shared" si="5"/>
        <v>10000</v>
      </c>
      <c r="M56" s="74">
        <f t="shared" si="6"/>
        <v>1517670</v>
      </c>
      <c r="Q56" s="2"/>
    </row>
    <row r="57" spans="1:17" x14ac:dyDescent="0.25">
      <c r="A57" s="57">
        <v>56</v>
      </c>
      <c r="B57" s="13">
        <v>708</v>
      </c>
      <c r="C57" s="13">
        <v>7</v>
      </c>
      <c r="D57" s="10" t="s">
        <v>19</v>
      </c>
      <c r="E57" s="10">
        <v>523</v>
      </c>
      <c r="F57" s="10">
        <v>25</v>
      </c>
      <c r="G57" s="10">
        <f t="shared" si="0"/>
        <v>548</v>
      </c>
      <c r="H57" s="58">
        <f t="shared" si="1"/>
        <v>602.80000000000007</v>
      </c>
      <c r="I57" s="95">
        <f t="shared" si="8"/>
        <v>8800</v>
      </c>
      <c r="J57" s="73">
        <f t="shared" si="3"/>
        <v>4822400</v>
      </c>
      <c r="K57" s="74">
        <f t="shared" si="4"/>
        <v>5208192</v>
      </c>
      <c r="L57" s="75">
        <f t="shared" si="5"/>
        <v>11000</v>
      </c>
      <c r="M57" s="74">
        <f t="shared" si="6"/>
        <v>1627560.0000000002</v>
      </c>
      <c r="Q57" s="2"/>
    </row>
    <row r="58" spans="1:17" x14ac:dyDescent="0.25">
      <c r="A58" s="57">
        <v>57</v>
      </c>
      <c r="B58" s="13">
        <v>801</v>
      </c>
      <c r="C58" s="13">
        <v>8</v>
      </c>
      <c r="D58" s="10" t="s">
        <v>19</v>
      </c>
      <c r="E58" s="10">
        <v>523</v>
      </c>
      <c r="F58" s="10">
        <v>25</v>
      </c>
      <c r="G58" s="10">
        <f t="shared" si="0"/>
        <v>548</v>
      </c>
      <c r="H58" s="58">
        <f t="shared" si="1"/>
        <v>602.80000000000007</v>
      </c>
      <c r="I58" s="95">
        <f t="shared" si="8"/>
        <v>8800</v>
      </c>
      <c r="J58" s="73">
        <f t="shared" si="3"/>
        <v>4822400</v>
      </c>
      <c r="K58" s="74">
        <f t="shared" si="4"/>
        <v>5208192</v>
      </c>
      <c r="L58" s="75">
        <f t="shared" si="5"/>
        <v>11000</v>
      </c>
      <c r="M58" s="74">
        <f t="shared" si="6"/>
        <v>1627560.0000000002</v>
      </c>
      <c r="Q58" s="2"/>
    </row>
    <row r="59" spans="1:17" x14ac:dyDescent="0.25">
      <c r="A59" s="57">
        <v>58</v>
      </c>
      <c r="B59" s="13">
        <v>802</v>
      </c>
      <c r="C59" s="13">
        <v>8</v>
      </c>
      <c r="D59" s="10" t="s">
        <v>19</v>
      </c>
      <c r="E59" s="10">
        <v>489</v>
      </c>
      <c r="F59" s="10">
        <v>22</v>
      </c>
      <c r="G59" s="10">
        <f t="shared" si="0"/>
        <v>511</v>
      </c>
      <c r="H59" s="58">
        <f t="shared" si="1"/>
        <v>562.1</v>
      </c>
      <c r="I59" s="95">
        <f t="shared" si="8"/>
        <v>8800</v>
      </c>
      <c r="J59" s="73">
        <f t="shared" si="3"/>
        <v>4496800</v>
      </c>
      <c r="K59" s="74">
        <f t="shared" si="4"/>
        <v>4856544</v>
      </c>
      <c r="L59" s="75">
        <f t="shared" si="5"/>
        <v>10000</v>
      </c>
      <c r="M59" s="74">
        <f t="shared" si="6"/>
        <v>1517670</v>
      </c>
      <c r="Q59" s="2"/>
    </row>
    <row r="60" spans="1:17" x14ac:dyDescent="0.25">
      <c r="A60" s="57">
        <v>59</v>
      </c>
      <c r="B60" s="13">
        <v>803</v>
      </c>
      <c r="C60" s="13">
        <v>8</v>
      </c>
      <c r="D60" s="10" t="s">
        <v>19</v>
      </c>
      <c r="E60" s="10">
        <v>489</v>
      </c>
      <c r="F60" s="10">
        <v>22</v>
      </c>
      <c r="G60" s="10">
        <f t="shared" si="0"/>
        <v>511</v>
      </c>
      <c r="H60" s="58">
        <f t="shared" si="1"/>
        <v>562.1</v>
      </c>
      <c r="I60" s="95">
        <f t="shared" si="8"/>
        <v>8800</v>
      </c>
      <c r="J60" s="73">
        <f t="shared" si="3"/>
        <v>4496800</v>
      </c>
      <c r="K60" s="74">
        <f t="shared" si="4"/>
        <v>4856544</v>
      </c>
      <c r="L60" s="75">
        <f t="shared" si="5"/>
        <v>10000</v>
      </c>
      <c r="M60" s="74">
        <f t="shared" si="6"/>
        <v>1517670</v>
      </c>
      <c r="Q60" s="2"/>
    </row>
    <row r="61" spans="1:17" x14ac:dyDescent="0.25">
      <c r="A61" s="57">
        <v>60</v>
      </c>
      <c r="B61" s="13">
        <v>804</v>
      </c>
      <c r="C61" s="13">
        <v>8</v>
      </c>
      <c r="D61" s="10" t="s">
        <v>19</v>
      </c>
      <c r="E61" s="10">
        <v>523</v>
      </c>
      <c r="F61" s="10">
        <v>25</v>
      </c>
      <c r="G61" s="10">
        <f t="shared" si="0"/>
        <v>548</v>
      </c>
      <c r="H61" s="58">
        <f t="shared" si="1"/>
        <v>602.80000000000007</v>
      </c>
      <c r="I61" s="95">
        <f t="shared" si="8"/>
        <v>8800</v>
      </c>
      <c r="J61" s="73">
        <f t="shared" si="3"/>
        <v>4822400</v>
      </c>
      <c r="K61" s="74">
        <f t="shared" si="4"/>
        <v>5208192</v>
      </c>
      <c r="L61" s="75">
        <f t="shared" si="5"/>
        <v>11000</v>
      </c>
      <c r="M61" s="74">
        <f t="shared" si="6"/>
        <v>1627560.0000000002</v>
      </c>
      <c r="Q61" s="2"/>
    </row>
    <row r="62" spans="1:17" x14ac:dyDescent="0.25">
      <c r="A62" s="57">
        <v>61</v>
      </c>
      <c r="B62" s="13">
        <v>805</v>
      </c>
      <c r="C62" s="13">
        <v>8</v>
      </c>
      <c r="D62" s="10" t="s">
        <v>19</v>
      </c>
      <c r="E62" s="10">
        <v>523</v>
      </c>
      <c r="F62" s="10">
        <v>25</v>
      </c>
      <c r="G62" s="10">
        <f t="shared" si="0"/>
        <v>548</v>
      </c>
      <c r="H62" s="58">
        <f t="shared" si="1"/>
        <v>602.80000000000007</v>
      </c>
      <c r="I62" s="95">
        <f t="shared" si="8"/>
        <v>8800</v>
      </c>
      <c r="J62" s="73">
        <f t="shared" si="3"/>
        <v>4822400</v>
      </c>
      <c r="K62" s="74">
        <f t="shared" si="4"/>
        <v>5208192</v>
      </c>
      <c r="L62" s="75">
        <f t="shared" si="5"/>
        <v>11000</v>
      </c>
      <c r="M62" s="74">
        <f t="shared" si="6"/>
        <v>1627560.0000000002</v>
      </c>
      <c r="Q62" s="2"/>
    </row>
    <row r="63" spans="1:17" x14ac:dyDescent="0.25">
      <c r="A63" s="57">
        <v>62</v>
      </c>
      <c r="B63" s="13">
        <v>806</v>
      </c>
      <c r="C63" s="13">
        <v>8</v>
      </c>
      <c r="D63" s="10" t="s">
        <v>19</v>
      </c>
      <c r="E63" s="10">
        <v>489</v>
      </c>
      <c r="F63" s="10">
        <v>22</v>
      </c>
      <c r="G63" s="10">
        <f t="shared" si="0"/>
        <v>511</v>
      </c>
      <c r="H63" s="58">
        <f t="shared" si="1"/>
        <v>562.1</v>
      </c>
      <c r="I63" s="95">
        <f t="shared" si="8"/>
        <v>8800</v>
      </c>
      <c r="J63" s="73">
        <f t="shared" si="3"/>
        <v>4496800</v>
      </c>
      <c r="K63" s="74">
        <f t="shared" si="4"/>
        <v>4856544</v>
      </c>
      <c r="L63" s="75">
        <f t="shared" si="5"/>
        <v>10000</v>
      </c>
      <c r="M63" s="74">
        <f t="shared" si="6"/>
        <v>1517670</v>
      </c>
      <c r="Q63" s="2"/>
    </row>
    <row r="64" spans="1:17" x14ac:dyDescent="0.25">
      <c r="A64" s="57">
        <v>63</v>
      </c>
      <c r="B64" s="13">
        <v>807</v>
      </c>
      <c r="C64" s="13">
        <v>8</v>
      </c>
      <c r="D64" s="10" t="s">
        <v>19</v>
      </c>
      <c r="E64" s="10">
        <v>489</v>
      </c>
      <c r="F64" s="10">
        <v>22</v>
      </c>
      <c r="G64" s="10">
        <f t="shared" si="0"/>
        <v>511</v>
      </c>
      <c r="H64" s="58">
        <f t="shared" si="1"/>
        <v>562.1</v>
      </c>
      <c r="I64" s="95">
        <f t="shared" si="8"/>
        <v>8800</v>
      </c>
      <c r="J64" s="73">
        <f t="shared" si="3"/>
        <v>4496800</v>
      </c>
      <c r="K64" s="74">
        <f t="shared" si="4"/>
        <v>4856544</v>
      </c>
      <c r="L64" s="75">
        <f t="shared" si="5"/>
        <v>10000</v>
      </c>
      <c r="M64" s="74">
        <f t="shared" si="6"/>
        <v>1517670</v>
      </c>
      <c r="Q64" s="2"/>
    </row>
    <row r="65" spans="1:21" x14ac:dyDescent="0.25">
      <c r="A65" s="57">
        <v>64</v>
      </c>
      <c r="B65" s="13">
        <v>901</v>
      </c>
      <c r="C65" s="13">
        <v>9</v>
      </c>
      <c r="D65" s="10" t="s">
        <v>19</v>
      </c>
      <c r="E65" s="10">
        <v>523</v>
      </c>
      <c r="F65" s="10">
        <v>25</v>
      </c>
      <c r="G65" s="10">
        <f t="shared" si="0"/>
        <v>548</v>
      </c>
      <c r="H65" s="58">
        <f t="shared" si="1"/>
        <v>602.80000000000007</v>
      </c>
      <c r="I65" s="95">
        <f t="shared" si="8"/>
        <v>8800</v>
      </c>
      <c r="J65" s="73">
        <f t="shared" si="3"/>
        <v>4822400</v>
      </c>
      <c r="K65" s="74">
        <f t="shared" si="4"/>
        <v>5208192</v>
      </c>
      <c r="L65" s="75">
        <f t="shared" si="5"/>
        <v>11000</v>
      </c>
      <c r="M65" s="74">
        <f t="shared" si="6"/>
        <v>1627560.0000000002</v>
      </c>
      <c r="Q65" s="2"/>
    </row>
    <row r="66" spans="1:21" x14ac:dyDescent="0.25">
      <c r="A66" s="57">
        <v>65</v>
      </c>
      <c r="B66" s="13">
        <v>902</v>
      </c>
      <c r="C66" s="13">
        <v>9</v>
      </c>
      <c r="D66" s="10" t="s">
        <v>19</v>
      </c>
      <c r="E66" s="10">
        <v>489</v>
      </c>
      <c r="F66" s="10">
        <v>22</v>
      </c>
      <c r="G66" s="10">
        <f t="shared" si="0"/>
        <v>511</v>
      </c>
      <c r="H66" s="58">
        <f t="shared" si="1"/>
        <v>562.1</v>
      </c>
      <c r="I66" s="95">
        <f t="shared" si="8"/>
        <v>8800</v>
      </c>
      <c r="J66" s="73">
        <f t="shared" si="3"/>
        <v>4496800</v>
      </c>
      <c r="K66" s="74">
        <f t="shared" si="4"/>
        <v>4856544</v>
      </c>
      <c r="L66" s="75">
        <f t="shared" si="5"/>
        <v>10000</v>
      </c>
      <c r="M66" s="74">
        <f t="shared" si="6"/>
        <v>1517670</v>
      </c>
      <c r="Q66" s="2"/>
    </row>
    <row r="67" spans="1:21" s="9" customFormat="1" ht="16.5" x14ac:dyDescent="0.2">
      <c r="A67" s="57">
        <v>66</v>
      </c>
      <c r="B67" s="13">
        <v>903</v>
      </c>
      <c r="C67" s="13">
        <v>9</v>
      </c>
      <c r="D67" s="10" t="s">
        <v>19</v>
      </c>
      <c r="E67" s="10">
        <v>489</v>
      </c>
      <c r="F67" s="10">
        <v>22</v>
      </c>
      <c r="G67" s="10">
        <f t="shared" ref="G67:G111" si="9">E67+F67</f>
        <v>511</v>
      </c>
      <c r="H67" s="58">
        <f t="shared" ref="H67:H111" si="10">G67*1.1</f>
        <v>562.1</v>
      </c>
      <c r="I67" s="95">
        <f t="shared" si="8"/>
        <v>8800</v>
      </c>
      <c r="J67" s="73">
        <f t="shared" ref="J67:J111" si="11">G67*I67</f>
        <v>4496800</v>
      </c>
      <c r="K67" s="74">
        <f t="shared" ref="K67:K111" si="12">ROUND(J67*1.08,0)</f>
        <v>4856544</v>
      </c>
      <c r="L67" s="75">
        <f t="shared" ref="L67:L111" si="13">MROUND((K67*0.025/12),500)</f>
        <v>10000</v>
      </c>
      <c r="M67" s="74">
        <f t="shared" ref="M67:M111" si="14">H67*2700</f>
        <v>1517670</v>
      </c>
      <c r="Q67" s="44"/>
      <c r="T67" s="37"/>
      <c r="U67" s="37"/>
    </row>
    <row r="68" spans="1:21" x14ac:dyDescent="0.25">
      <c r="A68" s="57">
        <v>67</v>
      </c>
      <c r="B68" s="13">
        <v>904</v>
      </c>
      <c r="C68" s="13">
        <v>9</v>
      </c>
      <c r="D68" s="10" t="s">
        <v>19</v>
      </c>
      <c r="E68" s="10">
        <v>523</v>
      </c>
      <c r="F68" s="10">
        <v>25</v>
      </c>
      <c r="G68" s="10">
        <f t="shared" si="9"/>
        <v>548</v>
      </c>
      <c r="H68" s="58">
        <f t="shared" si="10"/>
        <v>602.80000000000007</v>
      </c>
      <c r="I68" s="95">
        <f t="shared" si="8"/>
        <v>8800</v>
      </c>
      <c r="J68" s="73">
        <f t="shared" si="11"/>
        <v>4822400</v>
      </c>
      <c r="K68" s="74">
        <f t="shared" si="12"/>
        <v>5208192</v>
      </c>
      <c r="L68" s="75">
        <f t="shared" si="13"/>
        <v>11000</v>
      </c>
      <c r="M68" s="74">
        <f t="shared" si="14"/>
        <v>1627560.0000000002</v>
      </c>
      <c r="Q68" s="2"/>
    </row>
    <row r="69" spans="1:21" x14ac:dyDescent="0.25">
      <c r="A69" s="57">
        <v>68</v>
      </c>
      <c r="B69" s="13">
        <v>905</v>
      </c>
      <c r="C69" s="10">
        <v>9</v>
      </c>
      <c r="D69" s="10" t="s">
        <v>19</v>
      </c>
      <c r="E69" s="10">
        <v>523</v>
      </c>
      <c r="F69" s="10">
        <v>25</v>
      </c>
      <c r="G69" s="10">
        <f t="shared" si="9"/>
        <v>548</v>
      </c>
      <c r="H69" s="58">
        <f t="shared" si="10"/>
        <v>602.80000000000007</v>
      </c>
      <c r="I69" s="95">
        <f t="shared" si="8"/>
        <v>8800</v>
      </c>
      <c r="J69" s="73">
        <f t="shared" si="11"/>
        <v>4822400</v>
      </c>
      <c r="K69" s="74">
        <f t="shared" si="12"/>
        <v>5208192</v>
      </c>
      <c r="L69" s="75">
        <f t="shared" si="13"/>
        <v>11000</v>
      </c>
      <c r="M69" s="74">
        <f t="shared" si="14"/>
        <v>1627560.0000000002</v>
      </c>
      <c r="Q69" s="2"/>
    </row>
    <row r="70" spans="1:21" x14ac:dyDescent="0.25">
      <c r="A70" s="57">
        <v>69</v>
      </c>
      <c r="B70" s="13">
        <v>906</v>
      </c>
      <c r="C70" s="10">
        <v>9</v>
      </c>
      <c r="D70" s="10" t="s">
        <v>19</v>
      </c>
      <c r="E70" s="10">
        <v>489</v>
      </c>
      <c r="F70" s="10">
        <v>22</v>
      </c>
      <c r="G70" s="10">
        <f t="shared" si="9"/>
        <v>511</v>
      </c>
      <c r="H70" s="58">
        <f t="shared" si="10"/>
        <v>562.1</v>
      </c>
      <c r="I70" s="95">
        <f t="shared" si="8"/>
        <v>8800</v>
      </c>
      <c r="J70" s="73">
        <f t="shared" si="11"/>
        <v>4496800</v>
      </c>
      <c r="K70" s="74">
        <f t="shared" si="12"/>
        <v>4856544</v>
      </c>
      <c r="L70" s="75">
        <f t="shared" si="13"/>
        <v>10000</v>
      </c>
      <c r="M70" s="74">
        <f t="shared" si="14"/>
        <v>1517670</v>
      </c>
      <c r="Q70" s="2"/>
    </row>
    <row r="71" spans="1:21" x14ac:dyDescent="0.25">
      <c r="A71" s="57">
        <v>70</v>
      </c>
      <c r="B71" s="13">
        <v>907</v>
      </c>
      <c r="C71" s="10">
        <v>9</v>
      </c>
      <c r="D71" s="10" t="s">
        <v>19</v>
      </c>
      <c r="E71" s="10">
        <v>489</v>
      </c>
      <c r="F71" s="10">
        <v>22</v>
      </c>
      <c r="G71" s="10">
        <f t="shared" si="9"/>
        <v>511</v>
      </c>
      <c r="H71" s="58">
        <f t="shared" si="10"/>
        <v>562.1</v>
      </c>
      <c r="I71" s="95">
        <f t="shared" si="8"/>
        <v>8800</v>
      </c>
      <c r="J71" s="73">
        <f t="shared" si="11"/>
        <v>4496800</v>
      </c>
      <c r="K71" s="74">
        <f t="shared" si="12"/>
        <v>4856544</v>
      </c>
      <c r="L71" s="75">
        <f t="shared" si="13"/>
        <v>10000</v>
      </c>
      <c r="M71" s="74">
        <f t="shared" si="14"/>
        <v>1517670</v>
      </c>
      <c r="Q71" s="2"/>
    </row>
    <row r="72" spans="1:21" x14ac:dyDescent="0.25">
      <c r="A72" s="57">
        <v>71</v>
      </c>
      <c r="B72" s="13">
        <v>908</v>
      </c>
      <c r="C72" s="10">
        <v>9</v>
      </c>
      <c r="D72" s="10" t="s">
        <v>19</v>
      </c>
      <c r="E72" s="10">
        <v>523</v>
      </c>
      <c r="F72" s="10">
        <v>25</v>
      </c>
      <c r="G72" s="10">
        <f t="shared" si="9"/>
        <v>548</v>
      </c>
      <c r="H72" s="58">
        <f t="shared" si="10"/>
        <v>602.80000000000007</v>
      </c>
      <c r="I72" s="95">
        <f t="shared" si="8"/>
        <v>8800</v>
      </c>
      <c r="J72" s="73">
        <f t="shared" si="11"/>
        <v>4822400</v>
      </c>
      <c r="K72" s="74">
        <f t="shared" si="12"/>
        <v>5208192</v>
      </c>
      <c r="L72" s="75">
        <f t="shared" si="13"/>
        <v>11000</v>
      </c>
      <c r="M72" s="74">
        <f t="shared" si="14"/>
        <v>1627560.0000000002</v>
      </c>
      <c r="Q72" s="2"/>
    </row>
    <row r="73" spans="1:21" x14ac:dyDescent="0.25">
      <c r="A73" s="57">
        <v>72</v>
      </c>
      <c r="B73" s="14">
        <v>1001</v>
      </c>
      <c r="C73" s="10">
        <v>10</v>
      </c>
      <c r="D73" s="10" t="s">
        <v>19</v>
      </c>
      <c r="E73" s="10">
        <v>523</v>
      </c>
      <c r="F73" s="10">
        <v>25</v>
      </c>
      <c r="G73" s="10">
        <f t="shared" si="9"/>
        <v>548</v>
      </c>
      <c r="H73" s="58">
        <f t="shared" si="10"/>
        <v>602.80000000000007</v>
      </c>
      <c r="I73" s="95">
        <f t="shared" si="8"/>
        <v>8800</v>
      </c>
      <c r="J73" s="73">
        <f t="shared" si="11"/>
        <v>4822400</v>
      </c>
      <c r="K73" s="74">
        <f t="shared" si="12"/>
        <v>5208192</v>
      </c>
      <c r="L73" s="75">
        <f t="shared" si="13"/>
        <v>11000</v>
      </c>
      <c r="M73" s="74">
        <f t="shared" si="14"/>
        <v>1627560.0000000002</v>
      </c>
      <c r="Q73" s="2"/>
    </row>
    <row r="74" spans="1:21" x14ac:dyDescent="0.25">
      <c r="A74" s="57">
        <v>73</v>
      </c>
      <c r="B74" s="14">
        <v>1002</v>
      </c>
      <c r="C74" s="10">
        <v>10</v>
      </c>
      <c r="D74" s="10" t="s">
        <v>19</v>
      </c>
      <c r="E74" s="10">
        <v>489</v>
      </c>
      <c r="F74" s="10">
        <v>22</v>
      </c>
      <c r="G74" s="10">
        <f t="shared" si="9"/>
        <v>511</v>
      </c>
      <c r="H74" s="58">
        <f t="shared" si="10"/>
        <v>562.1</v>
      </c>
      <c r="I74" s="95">
        <f t="shared" si="8"/>
        <v>8800</v>
      </c>
      <c r="J74" s="73">
        <f t="shared" si="11"/>
        <v>4496800</v>
      </c>
      <c r="K74" s="74">
        <f t="shared" si="12"/>
        <v>4856544</v>
      </c>
      <c r="L74" s="75">
        <f t="shared" si="13"/>
        <v>10000</v>
      </c>
      <c r="M74" s="74">
        <f t="shared" si="14"/>
        <v>1517670</v>
      </c>
      <c r="Q74" s="2"/>
    </row>
    <row r="75" spans="1:21" x14ac:dyDescent="0.25">
      <c r="A75" s="57">
        <v>74</v>
      </c>
      <c r="B75" s="14">
        <v>1003</v>
      </c>
      <c r="C75" s="10">
        <v>10</v>
      </c>
      <c r="D75" s="10" t="s">
        <v>19</v>
      </c>
      <c r="E75" s="10">
        <v>489</v>
      </c>
      <c r="F75" s="10">
        <v>22</v>
      </c>
      <c r="G75" s="10">
        <f t="shared" si="9"/>
        <v>511</v>
      </c>
      <c r="H75" s="58">
        <f t="shared" si="10"/>
        <v>562.1</v>
      </c>
      <c r="I75" s="95">
        <f t="shared" si="8"/>
        <v>8800</v>
      </c>
      <c r="J75" s="73">
        <f t="shared" si="11"/>
        <v>4496800</v>
      </c>
      <c r="K75" s="74">
        <f t="shared" si="12"/>
        <v>4856544</v>
      </c>
      <c r="L75" s="75">
        <f t="shared" si="13"/>
        <v>10000</v>
      </c>
      <c r="M75" s="74">
        <f t="shared" si="14"/>
        <v>1517670</v>
      </c>
      <c r="Q75" s="2"/>
    </row>
    <row r="76" spans="1:21" x14ac:dyDescent="0.25">
      <c r="A76" s="57">
        <v>75</v>
      </c>
      <c r="B76" s="14">
        <v>1004</v>
      </c>
      <c r="C76" s="10">
        <v>10</v>
      </c>
      <c r="D76" s="10" t="s">
        <v>19</v>
      </c>
      <c r="E76" s="10">
        <v>523</v>
      </c>
      <c r="F76" s="10">
        <v>25</v>
      </c>
      <c r="G76" s="10">
        <f t="shared" si="9"/>
        <v>548</v>
      </c>
      <c r="H76" s="58">
        <f t="shared" si="10"/>
        <v>602.80000000000007</v>
      </c>
      <c r="I76" s="95">
        <f t="shared" si="8"/>
        <v>8800</v>
      </c>
      <c r="J76" s="73">
        <f t="shared" si="11"/>
        <v>4822400</v>
      </c>
      <c r="K76" s="74">
        <f t="shared" si="12"/>
        <v>5208192</v>
      </c>
      <c r="L76" s="75">
        <f t="shared" si="13"/>
        <v>11000</v>
      </c>
      <c r="M76" s="74">
        <f t="shared" si="14"/>
        <v>1627560.0000000002</v>
      </c>
      <c r="Q76" s="2"/>
    </row>
    <row r="77" spans="1:21" x14ac:dyDescent="0.25">
      <c r="A77" s="57">
        <v>76</v>
      </c>
      <c r="B77" s="14">
        <v>1005</v>
      </c>
      <c r="C77" s="10">
        <v>10</v>
      </c>
      <c r="D77" s="10" t="s">
        <v>19</v>
      </c>
      <c r="E77" s="10">
        <v>523</v>
      </c>
      <c r="F77" s="10">
        <v>25</v>
      </c>
      <c r="G77" s="10">
        <f t="shared" si="9"/>
        <v>548</v>
      </c>
      <c r="H77" s="58">
        <f t="shared" si="10"/>
        <v>602.80000000000007</v>
      </c>
      <c r="I77" s="95">
        <f t="shared" si="8"/>
        <v>8800</v>
      </c>
      <c r="J77" s="73">
        <f t="shared" si="11"/>
        <v>4822400</v>
      </c>
      <c r="K77" s="74">
        <f t="shared" si="12"/>
        <v>5208192</v>
      </c>
      <c r="L77" s="75">
        <f t="shared" si="13"/>
        <v>11000</v>
      </c>
      <c r="M77" s="74">
        <f t="shared" si="14"/>
        <v>1627560.0000000002</v>
      </c>
      <c r="Q77" s="2"/>
    </row>
    <row r="78" spans="1:21" x14ac:dyDescent="0.25">
      <c r="A78" s="57">
        <v>77</v>
      </c>
      <c r="B78" s="14">
        <v>1006</v>
      </c>
      <c r="C78" s="10">
        <v>10</v>
      </c>
      <c r="D78" s="10" t="s">
        <v>19</v>
      </c>
      <c r="E78" s="10">
        <v>489</v>
      </c>
      <c r="F78" s="10">
        <v>22</v>
      </c>
      <c r="G78" s="10">
        <f t="shared" si="9"/>
        <v>511</v>
      </c>
      <c r="H78" s="58">
        <f t="shared" si="10"/>
        <v>562.1</v>
      </c>
      <c r="I78" s="95">
        <f t="shared" si="8"/>
        <v>8800</v>
      </c>
      <c r="J78" s="73">
        <f t="shared" si="11"/>
        <v>4496800</v>
      </c>
      <c r="K78" s="74">
        <f t="shared" si="12"/>
        <v>4856544</v>
      </c>
      <c r="L78" s="75">
        <f t="shared" si="13"/>
        <v>10000</v>
      </c>
      <c r="M78" s="74">
        <f t="shared" si="14"/>
        <v>1517670</v>
      </c>
      <c r="Q78" s="2"/>
    </row>
    <row r="79" spans="1:21" x14ac:dyDescent="0.25">
      <c r="A79" s="57">
        <v>78</v>
      </c>
      <c r="B79" s="14">
        <v>1007</v>
      </c>
      <c r="C79" s="10">
        <v>10</v>
      </c>
      <c r="D79" s="10" t="s">
        <v>19</v>
      </c>
      <c r="E79" s="10">
        <v>489</v>
      </c>
      <c r="F79" s="10">
        <v>22</v>
      </c>
      <c r="G79" s="10">
        <f t="shared" si="9"/>
        <v>511</v>
      </c>
      <c r="H79" s="58">
        <f t="shared" si="10"/>
        <v>562.1</v>
      </c>
      <c r="I79" s="95">
        <f t="shared" si="8"/>
        <v>8800</v>
      </c>
      <c r="J79" s="73">
        <f t="shared" si="11"/>
        <v>4496800</v>
      </c>
      <c r="K79" s="74">
        <f t="shared" si="12"/>
        <v>4856544</v>
      </c>
      <c r="L79" s="75">
        <f t="shared" si="13"/>
        <v>10000</v>
      </c>
      <c r="M79" s="74">
        <f t="shared" si="14"/>
        <v>1517670</v>
      </c>
      <c r="Q79" s="2"/>
    </row>
    <row r="80" spans="1:21" x14ac:dyDescent="0.25">
      <c r="A80" s="57">
        <v>79</v>
      </c>
      <c r="B80" s="14">
        <v>1008</v>
      </c>
      <c r="C80" s="10">
        <v>10</v>
      </c>
      <c r="D80" s="10" t="s">
        <v>19</v>
      </c>
      <c r="E80" s="10">
        <v>523</v>
      </c>
      <c r="F80" s="10">
        <v>25</v>
      </c>
      <c r="G80" s="10">
        <f t="shared" si="9"/>
        <v>548</v>
      </c>
      <c r="H80" s="58">
        <f t="shared" si="10"/>
        <v>602.80000000000007</v>
      </c>
      <c r="I80" s="95">
        <f t="shared" si="8"/>
        <v>8800</v>
      </c>
      <c r="J80" s="73">
        <f t="shared" si="11"/>
        <v>4822400</v>
      </c>
      <c r="K80" s="74">
        <f t="shared" si="12"/>
        <v>5208192</v>
      </c>
      <c r="L80" s="75">
        <f t="shared" si="13"/>
        <v>11000</v>
      </c>
      <c r="M80" s="74">
        <f t="shared" si="14"/>
        <v>1627560.0000000002</v>
      </c>
      <c r="Q80" s="2"/>
    </row>
    <row r="81" spans="1:17" x14ac:dyDescent="0.25">
      <c r="A81" s="57">
        <v>80</v>
      </c>
      <c r="B81" s="14">
        <v>1101</v>
      </c>
      <c r="C81" s="10">
        <v>11</v>
      </c>
      <c r="D81" s="10" t="s">
        <v>19</v>
      </c>
      <c r="E81" s="10">
        <v>523</v>
      </c>
      <c r="F81" s="10">
        <v>25</v>
      </c>
      <c r="G81" s="10">
        <f t="shared" si="9"/>
        <v>548</v>
      </c>
      <c r="H81" s="58">
        <f t="shared" si="10"/>
        <v>602.80000000000007</v>
      </c>
      <c r="I81" s="95">
        <f t="shared" si="8"/>
        <v>8800</v>
      </c>
      <c r="J81" s="73">
        <f t="shared" si="11"/>
        <v>4822400</v>
      </c>
      <c r="K81" s="74">
        <f t="shared" si="12"/>
        <v>5208192</v>
      </c>
      <c r="L81" s="75">
        <f t="shared" si="13"/>
        <v>11000</v>
      </c>
      <c r="M81" s="74">
        <f t="shared" si="14"/>
        <v>1627560.0000000002</v>
      </c>
      <c r="Q81" s="2"/>
    </row>
    <row r="82" spans="1:17" x14ac:dyDescent="0.25">
      <c r="A82" s="57">
        <v>81</v>
      </c>
      <c r="B82" s="14">
        <v>1102</v>
      </c>
      <c r="C82" s="10">
        <v>11</v>
      </c>
      <c r="D82" s="10" t="s">
        <v>19</v>
      </c>
      <c r="E82" s="10">
        <v>489</v>
      </c>
      <c r="F82" s="10">
        <v>22</v>
      </c>
      <c r="G82" s="10">
        <f t="shared" si="9"/>
        <v>511</v>
      </c>
      <c r="H82" s="58">
        <f t="shared" si="10"/>
        <v>562.1</v>
      </c>
      <c r="I82" s="95">
        <f t="shared" ref="I82:I88" si="15">I81</f>
        <v>8800</v>
      </c>
      <c r="J82" s="73">
        <f t="shared" si="11"/>
        <v>4496800</v>
      </c>
      <c r="K82" s="74">
        <f t="shared" si="12"/>
        <v>4856544</v>
      </c>
      <c r="L82" s="75">
        <f t="shared" si="13"/>
        <v>10000</v>
      </c>
      <c r="M82" s="74">
        <f t="shared" si="14"/>
        <v>1517670</v>
      </c>
      <c r="Q82" s="2"/>
    </row>
    <row r="83" spans="1:17" x14ac:dyDescent="0.25">
      <c r="A83" s="57">
        <v>82</v>
      </c>
      <c r="B83" s="14">
        <v>1103</v>
      </c>
      <c r="C83" s="10">
        <v>11</v>
      </c>
      <c r="D83" s="10" t="s">
        <v>19</v>
      </c>
      <c r="E83" s="10">
        <v>489</v>
      </c>
      <c r="F83" s="10">
        <v>22</v>
      </c>
      <c r="G83" s="10">
        <f t="shared" si="9"/>
        <v>511</v>
      </c>
      <c r="H83" s="58">
        <f t="shared" si="10"/>
        <v>562.1</v>
      </c>
      <c r="I83" s="95">
        <f t="shared" si="15"/>
        <v>8800</v>
      </c>
      <c r="J83" s="73">
        <f t="shared" si="11"/>
        <v>4496800</v>
      </c>
      <c r="K83" s="74">
        <f t="shared" si="12"/>
        <v>4856544</v>
      </c>
      <c r="L83" s="75">
        <f t="shared" si="13"/>
        <v>10000</v>
      </c>
      <c r="M83" s="74">
        <f t="shared" si="14"/>
        <v>1517670</v>
      </c>
      <c r="Q83" s="2"/>
    </row>
    <row r="84" spans="1:17" x14ac:dyDescent="0.25">
      <c r="A84" s="57">
        <v>83</v>
      </c>
      <c r="B84" s="14">
        <v>1104</v>
      </c>
      <c r="C84" s="10">
        <v>11</v>
      </c>
      <c r="D84" s="10" t="s">
        <v>19</v>
      </c>
      <c r="E84" s="10">
        <v>523</v>
      </c>
      <c r="F84" s="10">
        <v>25</v>
      </c>
      <c r="G84" s="10">
        <f t="shared" si="9"/>
        <v>548</v>
      </c>
      <c r="H84" s="58">
        <f t="shared" si="10"/>
        <v>602.80000000000007</v>
      </c>
      <c r="I84" s="95">
        <f t="shared" si="15"/>
        <v>8800</v>
      </c>
      <c r="J84" s="73">
        <f t="shared" si="11"/>
        <v>4822400</v>
      </c>
      <c r="K84" s="74">
        <f t="shared" si="12"/>
        <v>5208192</v>
      </c>
      <c r="L84" s="75">
        <f t="shared" si="13"/>
        <v>11000</v>
      </c>
      <c r="M84" s="74">
        <f t="shared" si="14"/>
        <v>1627560.0000000002</v>
      </c>
      <c r="Q84" s="2"/>
    </row>
    <row r="85" spans="1:17" x14ac:dyDescent="0.25">
      <c r="A85" s="57">
        <v>84</v>
      </c>
      <c r="B85" s="14">
        <v>1105</v>
      </c>
      <c r="C85" s="10">
        <v>11</v>
      </c>
      <c r="D85" s="10" t="s">
        <v>19</v>
      </c>
      <c r="E85" s="10">
        <v>523</v>
      </c>
      <c r="F85" s="10">
        <v>25</v>
      </c>
      <c r="G85" s="10">
        <f t="shared" si="9"/>
        <v>548</v>
      </c>
      <c r="H85" s="58">
        <f t="shared" si="10"/>
        <v>602.80000000000007</v>
      </c>
      <c r="I85" s="95">
        <f t="shared" si="15"/>
        <v>8800</v>
      </c>
      <c r="J85" s="73">
        <f t="shared" si="11"/>
        <v>4822400</v>
      </c>
      <c r="K85" s="74">
        <f t="shared" si="12"/>
        <v>5208192</v>
      </c>
      <c r="L85" s="75">
        <f t="shared" si="13"/>
        <v>11000</v>
      </c>
      <c r="M85" s="74">
        <f t="shared" si="14"/>
        <v>1627560.0000000002</v>
      </c>
      <c r="Q85" s="2"/>
    </row>
    <row r="86" spans="1:17" x14ac:dyDescent="0.25">
      <c r="A86" s="57">
        <v>85</v>
      </c>
      <c r="B86" s="14">
        <v>1106</v>
      </c>
      <c r="C86" s="10">
        <v>11</v>
      </c>
      <c r="D86" s="10" t="s">
        <v>19</v>
      </c>
      <c r="E86" s="10">
        <v>489</v>
      </c>
      <c r="F86" s="10">
        <v>22</v>
      </c>
      <c r="G86" s="10">
        <f t="shared" si="9"/>
        <v>511</v>
      </c>
      <c r="H86" s="58">
        <f t="shared" si="10"/>
        <v>562.1</v>
      </c>
      <c r="I86" s="95">
        <f t="shared" si="15"/>
        <v>8800</v>
      </c>
      <c r="J86" s="73">
        <f t="shared" si="11"/>
        <v>4496800</v>
      </c>
      <c r="K86" s="74">
        <f t="shared" si="12"/>
        <v>4856544</v>
      </c>
      <c r="L86" s="75">
        <f t="shared" si="13"/>
        <v>10000</v>
      </c>
      <c r="M86" s="74">
        <f t="shared" si="14"/>
        <v>1517670</v>
      </c>
      <c r="Q86" s="2"/>
    </row>
    <row r="87" spans="1:17" x14ac:dyDescent="0.25">
      <c r="A87" s="57">
        <v>86</v>
      </c>
      <c r="B87" s="14">
        <v>1107</v>
      </c>
      <c r="C87" s="10">
        <v>11</v>
      </c>
      <c r="D87" s="10" t="s">
        <v>19</v>
      </c>
      <c r="E87" s="10">
        <v>489</v>
      </c>
      <c r="F87" s="10">
        <v>22</v>
      </c>
      <c r="G87" s="10">
        <f t="shared" si="9"/>
        <v>511</v>
      </c>
      <c r="H87" s="58">
        <f t="shared" si="10"/>
        <v>562.1</v>
      </c>
      <c r="I87" s="95">
        <f t="shared" si="15"/>
        <v>8800</v>
      </c>
      <c r="J87" s="73">
        <f t="shared" si="11"/>
        <v>4496800</v>
      </c>
      <c r="K87" s="74">
        <f t="shared" si="12"/>
        <v>4856544</v>
      </c>
      <c r="L87" s="75">
        <f t="shared" si="13"/>
        <v>10000</v>
      </c>
      <c r="M87" s="74">
        <f t="shared" si="14"/>
        <v>1517670</v>
      </c>
      <c r="Q87" s="2"/>
    </row>
    <row r="88" spans="1:17" x14ac:dyDescent="0.25">
      <c r="A88" s="57">
        <v>87</v>
      </c>
      <c r="B88" s="14">
        <v>1108</v>
      </c>
      <c r="C88" s="10">
        <v>11</v>
      </c>
      <c r="D88" s="10" t="s">
        <v>19</v>
      </c>
      <c r="E88" s="10">
        <v>523</v>
      </c>
      <c r="F88" s="10">
        <v>25</v>
      </c>
      <c r="G88" s="10">
        <f t="shared" si="9"/>
        <v>548</v>
      </c>
      <c r="H88" s="58">
        <f t="shared" si="10"/>
        <v>602.80000000000007</v>
      </c>
      <c r="I88" s="95">
        <f t="shared" si="15"/>
        <v>8800</v>
      </c>
      <c r="J88" s="73">
        <f t="shared" si="11"/>
        <v>4822400</v>
      </c>
      <c r="K88" s="74">
        <f t="shared" si="12"/>
        <v>5208192</v>
      </c>
      <c r="L88" s="75">
        <f t="shared" si="13"/>
        <v>11000</v>
      </c>
      <c r="M88" s="74">
        <f t="shared" si="14"/>
        <v>1627560.0000000002</v>
      </c>
      <c r="Q88" s="2"/>
    </row>
    <row r="89" spans="1:17" x14ac:dyDescent="0.25">
      <c r="A89" s="57">
        <v>88</v>
      </c>
      <c r="B89" s="14">
        <v>1201</v>
      </c>
      <c r="C89" s="10">
        <v>12</v>
      </c>
      <c r="D89" s="10" t="s">
        <v>19</v>
      </c>
      <c r="E89" s="10">
        <v>523</v>
      </c>
      <c r="F89" s="10">
        <v>25</v>
      </c>
      <c r="G89" s="10">
        <f t="shared" si="9"/>
        <v>548</v>
      </c>
      <c r="H89" s="58">
        <f t="shared" si="10"/>
        <v>602.80000000000007</v>
      </c>
      <c r="I89" s="95">
        <f>I88</f>
        <v>8800</v>
      </c>
      <c r="J89" s="73">
        <f t="shared" si="11"/>
        <v>4822400</v>
      </c>
      <c r="K89" s="74">
        <f t="shared" si="12"/>
        <v>5208192</v>
      </c>
      <c r="L89" s="75">
        <f t="shared" si="13"/>
        <v>11000</v>
      </c>
      <c r="M89" s="74">
        <f t="shared" si="14"/>
        <v>1627560.0000000002</v>
      </c>
      <c r="Q89" s="2"/>
    </row>
    <row r="90" spans="1:17" x14ac:dyDescent="0.25">
      <c r="A90" s="57">
        <v>89</v>
      </c>
      <c r="B90" s="14">
        <v>1202</v>
      </c>
      <c r="C90" s="10">
        <v>12</v>
      </c>
      <c r="D90" s="10" t="s">
        <v>19</v>
      </c>
      <c r="E90" s="10">
        <v>489</v>
      </c>
      <c r="F90" s="10">
        <v>22</v>
      </c>
      <c r="G90" s="10">
        <f t="shared" si="9"/>
        <v>511</v>
      </c>
      <c r="H90" s="58">
        <f t="shared" si="10"/>
        <v>562.1</v>
      </c>
      <c r="I90" s="95">
        <f t="shared" ref="I90:I96" si="16">I89</f>
        <v>8800</v>
      </c>
      <c r="J90" s="73">
        <f t="shared" si="11"/>
        <v>4496800</v>
      </c>
      <c r="K90" s="74">
        <f t="shared" si="12"/>
        <v>4856544</v>
      </c>
      <c r="L90" s="75">
        <f t="shared" si="13"/>
        <v>10000</v>
      </c>
      <c r="M90" s="74">
        <f t="shared" si="14"/>
        <v>1517670</v>
      </c>
      <c r="Q90" s="2"/>
    </row>
    <row r="91" spans="1:17" x14ac:dyDescent="0.25">
      <c r="A91" s="57">
        <v>90</v>
      </c>
      <c r="B91" s="14">
        <v>1203</v>
      </c>
      <c r="C91" s="10">
        <v>12</v>
      </c>
      <c r="D91" s="10" t="s">
        <v>19</v>
      </c>
      <c r="E91" s="10">
        <v>489</v>
      </c>
      <c r="F91" s="10">
        <v>22</v>
      </c>
      <c r="G91" s="10">
        <f t="shared" si="9"/>
        <v>511</v>
      </c>
      <c r="H91" s="58">
        <f t="shared" si="10"/>
        <v>562.1</v>
      </c>
      <c r="I91" s="95">
        <f t="shared" si="16"/>
        <v>8800</v>
      </c>
      <c r="J91" s="73">
        <f t="shared" si="11"/>
        <v>4496800</v>
      </c>
      <c r="K91" s="74">
        <f t="shared" si="12"/>
        <v>4856544</v>
      </c>
      <c r="L91" s="75">
        <f t="shared" si="13"/>
        <v>10000</v>
      </c>
      <c r="M91" s="74">
        <f t="shared" si="14"/>
        <v>1517670</v>
      </c>
      <c r="Q91" s="2"/>
    </row>
    <row r="92" spans="1:17" x14ac:dyDescent="0.25">
      <c r="A92" s="57">
        <v>91</v>
      </c>
      <c r="B92" s="14">
        <v>1204</v>
      </c>
      <c r="C92" s="10">
        <v>12</v>
      </c>
      <c r="D92" s="10" t="s">
        <v>19</v>
      </c>
      <c r="E92" s="10">
        <v>523</v>
      </c>
      <c r="F92" s="10">
        <v>25</v>
      </c>
      <c r="G92" s="10">
        <f t="shared" si="9"/>
        <v>548</v>
      </c>
      <c r="H92" s="58">
        <f t="shared" si="10"/>
        <v>602.80000000000007</v>
      </c>
      <c r="I92" s="95">
        <f t="shared" si="16"/>
        <v>8800</v>
      </c>
      <c r="J92" s="73">
        <f t="shared" si="11"/>
        <v>4822400</v>
      </c>
      <c r="K92" s="74">
        <f t="shared" si="12"/>
        <v>5208192</v>
      </c>
      <c r="L92" s="75">
        <f t="shared" si="13"/>
        <v>11000</v>
      </c>
      <c r="M92" s="74">
        <f t="shared" si="14"/>
        <v>1627560.0000000002</v>
      </c>
      <c r="Q92" s="2"/>
    </row>
    <row r="93" spans="1:17" x14ac:dyDescent="0.25">
      <c r="A93" s="57">
        <v>92</v>
      </c>
      <c r="B93" s="14">
        <v>1205</v>
      </c>
      <c r="C93" s="10">
        <v>12</v>
      </c>
      <c r="D93" s="10" t="s">
        <v>19</v>
      </c>
      <c r="E93" s="10">
        <v>523</v>
      </c>
      <c r="F93" s="10">
        <v>25</v>
      </c>
      <c r="G93" s="10">
        <f t="shared" si="9"/>
        <v>548</v>
      </c>
      <c r="H93" s="58">
        <f t="shared" si="10"/>
        <v>602.80000000000007</v>
      </c>
      <c r="I93" s="95">
        <f t="shared" si="16"/>
        <v>8800</v>
      </c>
      <c r="J93" s="73">
        <f t="shared" si="11"/>
        <v>4822400</v>
      </c>
      <c r="K93" s="74">
        <f t="shared" si="12"/>
        <v>5208192</v>
      </c>
      <c r="L93" s="75">
        <f t="shared" si="13"/>
        <v>11000</v>
      </c>
      <c r="M93" s="74">
        <f t="shared" si="14"/>
        <v>1627560.0000000002</v>
      </c>
      <c r="Q93" s="2"/>
    </row>
    <row r="94" spans="1:17" x14ac:dyDescent="0.25">
      <c r="A94" s="57">
        <v>93</v>
      </c>
      <c r="B94" s="14">
        <v>1206</v>
      </c>
      <c r="C94" s="10">
        <v>12</v>
      </c>
      <c r="D94" s="10" t="s">
        <v>19</v>
      </c>
      <c r="E94" s="10">
        <v>489</v>
      </c>
      <c r="F94" s="10">
        <v>22</v>
      </c>
      <c r="G94" s="10">
        <f t="shared" si="9"/>
        <v>511</v>
      </c>
      <c r="H94" s="58">
        <f t="shared" si="10"/>
        <v>562.1</v>
      </c>
      <c r="I94" s="95">
        <f t="shared" si="16"/>
        <v>8800</v>
      </c>
      <c r="J94" s="73">
        <f t="shared" si="11"/>
        <v>4496800</v>
      </c>
      <c r="K94" s="74">
        <f t="shared" si="12"/>
        <v>4856544</v>
      </c>
      <c r="L94" s="75">
        <f t="shared" si="13"/>
        <v>10000</v>
      </c>
      <c r="M94" s="74">
        <f t="shared" si="14"/>
        <v>1517670</v>
      </c>
      <c r="Q94" s="2"/>
    </row>
    <row r="95" spans="1:17" x14ac:dyDescent="0.25">
      <c r="A95" s="57">
        <v>94</v>
      </c>
      <c r="B95" s="14">
        <v>1207</v>
      </c>
      <c r="C95" s="10">
        <v>12</v>
      </c>
      <c r="D95" s="10" t="s">
        <v>19</v>
      </c>
      <c r="E95" s="10">
        <v>489</v>
      </c>
      <c r="F95" s="10">
        <v>22</v>
      </c>
      <c r="G95" s="10">
        <f t="shared" si="9"/>
        <v>511</v>
      </c>
      <c r="H95" s="58">
        <f t="shared" si="10"/>
        <v>562.1</v>
      </c>
      <c r="I95" s="95">
        <f t="shared" si="16"/>
        <v>8800</v>
      </c>
      <c r="J95" s="73">
        <f t="shared" si="11"/>
        <v>4496800</v>
      </c>
      <c r="K95" s="74">
        <f t="shared" si="12"/>
        <v>4856544</v>
      </c>
      <c r="L95" s="75">
        <f t="shared" si="13"/>
        <v>10000</v>
      </c>
      <c r="M95" s="74">
        <f t="shared" si="14"/>
        <v>1517670</v>
      </c>
      <c r="Q95" s="2"/>
    </row>
    <row r="96" spans="1:17" x14ac:dyDescent="0.25">
      <c r="A96" s="57">
        <v>95</v>
      </c>
      <c r="B96" s="14">
        <v>1208</v>
      </c>
      <c r="C96" s="10">
        <v>12</v>
      </c>
      <c r="D96" s="10" t="s">
        <v>19</v>
      </c>
      <c r="E96" s="10">
        <v>523</v>
      </c>
      <c r="F96" s="10">
        <v>25</v>
      </c>
      <c r="G96" s="10">
        <f t="shared" si="9"/>
        <v>548</v>
      </c>
      <c r="H96" s="58">
        <f t="shared" si="10"/>
        <v>602.80000000000007</v>
      </c>
      <c r="I96" s="95">
        <f t="shared" si="16"/>
        <v>8800</v>
      </c>
      <c r="J96" s="73">
        <f t="shared" si="11"/>
        <v>4822400</v>
      </c>
      <c r="K96" s="74">
        <f t="shared" si="12"/>
        <v>5208192</v>
      </c>
      <c r="L96" s="75">
        <f t="shared" si="13"/>
        <v>11000</v>
      </c>
      <c r="M96" s="74">
        <f t="shared" si="14"/>
        <v>1627560.0000000002</v>
      </c>
      <c r="Q96" s="2"/>
    </row>
    <row r="97" spans="1:17" x14ac:dyDescent="0.25">
      <c r="A97" s="57">
        <v>96</v>
      </c>
      <c r="B97" s="14">
        <v>1301</v>
      </c>
      <c r="C97" s="10">
        <v>13</v>
      </c>
      <c r="D97" s="10" t="s">
        <v>19</v>
      </c>
      <c r="E97" s="10">
        <v>523</v>
      </c>
      <c r="F97" s="10">
        <v>25</v>
      </c>
      <c r="G97" s="10">
        <f t="shared" si="9"/>
        <v>548</v>
      </c>
      <c r="H97" s="58">
        <f t="shared" si="10"/>
        <v>602.80000000000007</v>
      </c>
      <c r="I97" s="95">
        <f>I96</f>
        <v>8800</v>
      </c>
      <c r="J97" s="73">
        <f t="shared" si="11"/>
        <v>4822400</v>
      </c>
      <c r="K97" s="74">
        <f t="shared" si="12"/>
        <v>5208192</v>
      </c>
      <c r="L97" s="75">
        <f t="shared" si="13"/>
        <v>11000</v>
      </c>
      <c r="M97" s="74">
        <f t="shared" si="14"/>
        <v>1627560.0000000002</v>
      </c>
      <c r="Q97" s="2"/>
    </row>
    <row r="98" spans="1:17" x14ac:dyDescent="0.25">
      <c r="A98" s="57">
        <v>97</v>
      </c>
      <c r="B98" s="14">
        <v>1302</v>
      </c>
      <c r="C98" s="10">
        <v>13</v>
      </c>
      <c r="D98" s="10" t="s">
        <v>19</v>
      </c>
      <c r="E98" s="10">
        <v>489</v>
      </c>
      <c r="F98" s="10">
        <v>22</v>
      </c>
      <c r="G98" s="10">
        <f t="shared" si="9"/>
        <v>511</v>
      </c>
      <c r="H98" s="58">
        <f t="shared" si="10"/>
        <v>562.1</v>
      </c>
      <c r="I98" s="95">
        <f t="shared" ref="I98:I103" si="17">I97</f>
        <v>8800</v>
      </c>
      <c r="J98" s="73">
        <f t="shared" si="11"/>
        <v>4496800</v>
      </c>
      <c r="K98" s="74">
        <f t="shared" si="12"/>
        <v>4856544</v>
      </c>
      <c r="L98" s="75">
        <f t="shared" si="13"/>
        <v>10000</v>
      </c>
      <c r="M98" s="74">
        <f t="shared" si="14"/>
        <v>1517670</v>
      </c>
      <c r="Q98" s="2"/>
    </row>
    <row r="99" spans="1:17" x14ac:dyDescent="0.25">
      <c r="A99" s="57">
        <v>98</v>
      </c>
      <c r="B99" s="14">
        <v>1303</v>
      </c>
      <c r="C99" s="10">
        <v>13</v>
      </c>
      <c r="D99" s="10" t="s">
        <v>19</v>
      </c>
      <c r="E99" s="10">
        <v>489</v>
      </c>
      <c r="F99" s="10">
        <v>22</v>
      </c>
      <c r="G99" s="10">
        <f t="shared" si="9"/>
        <v>511</v>
      </c>
      <c r="H99" s="58">
        <f t="shared" si="10"/>
        <v>562.1</v>
      </c>
      <c r="I99" s="95">
        <f t="shared" si="17"/>
        <v>8800</v>
      </c>
      <c r="J99" s="73">
        <f t="shared" si="11"/>
        <v>4496800</v>
      </c>
      <c r="K99" s="74">
        <f t="shared" si="12"/>
        <v>4856544</v>
      </c>
      <c r="L99" s="75">
        <f t="shared" si="13"/>
        <v>10000</v>
      </c>
      <c r="M99" s="74">
        <f t="shared" si="14"/>
        <v>1517670</v>
      </c>
      <c r="Q99" s="2"/>
    </row>
    <row r="100" spans="1:17" x14ac:dyDescent="0.25">
      <c r="A100" s="57">
        <v>99</v>
      </c>
      <c r="B100" s="14">
        <v>1304</v>
      </c>
      <c r="C100" s="10">
        <v>13</v>
      </c>
      <c r="D100" s="10" t="s">
        <v>19</v>
      </c>
      <c r="E100" s="10">
        <v>523</v>
      </c>
      <c r="F100" s="10">
        <v>25</v>
      </c>
      <c r="G100" s="10">
        <f t="shared" si="9"/>
        <v>548</v>
      </c>
      <c r="H100" s="58">
        <f t="shared" si="10"/>
        <v>602.80000000000007</v>
      </c>
      <c r="I100" s="95">
        <f t="shared" si="17"/>
        <v>8800</v>
      </c>
      <c r="J100" s="73">
        <f t="shared" si="11"/>
        <v>4822400</v>
      </c>
      <c r="K100" s="74">
        <f t="shared" si="12"/>
        <v>5208192</v>
      </c>
      <c r="L100" s="75">
        <f t="shared" si="13"/>
        <v>11000</v>
      </c>
      <c r="M100" s="74">
        <f t="shared" si="14"/>
        <v>1627560.0000000002</v>
      </c>
      <c r="Q100" s="2"/>
    </row>
    <row r="101" spans="1:17" x14ac:dyDescent="0.25">
      <c r="A101" s="57">
        <v>100</v>
      </c>
      <c r="B101" s="14">
        <v>1305</v>
      </c>
      <c r="C101" s="10">
        <v>13</v>
      </c>
      <c r="D101" s="10" t="s">
        <v>19</v>
      </c>
      <c r="E101" s="10">
        <v>523</v>
      </c>
      <c r="F101" s="10">
        <v>25</v>
      </c>
      <c r="G101" s="10">
        <f t="shared" si="9"/>
        <v>548</v>
      </c>
      <c r="H101" s="58">
        <f t="shared" si="10"/>
        <v>602.80000000000007</v>
      </c>
      <c r="I101" s="95">
        <f t="shared" si="17"/>
        <v>8800</v>
      </c>
      <c r="J101" s="73">
        <f t="shared" si="11"/>
        <v>4822400</v>
      </c>
      <c r="K101" s="74">
        <f t="shared" si="12"/>
        <v>5208192</v>
      </c>
      <c r="L101" s="75">
        <f t="shared" si="13"/>
        <v>11000</v>
      </c>
      <c r="M101" s="74">
        <f t="shared" si="14"/>
        <v>1627560.0000000002</v>
      </c>
      <c r="Q101" s="2"/>
    </row>
    <row r="102" spans="1:17" x14ac:dyDescent="0.25">
      <c r="A102" s="57">
        <v>101</v>
      </c>
      <c r="B102" s="14">
        <v>1306</v>
      </c>
      <c r="C102" s="10">
        <v>13</v>
      </c>
      <c r="D102" s="10" t="s">
        <v>19</v>
      </c>
      <c r="E102" s="10">
        <v>489</v>
      </c>
      <c r="F102" s="10">
        <v>22</v>
      </c>
      <c r="G102" s="10">
        <f t="shared" si="9"/>
        <v>511</v>
      </c>
      <c r="H102" s="58">
        <f t="shared" si="10"/>
        <v>562.1</v>
      </c>
      <c r="I102" s="95">
        <f t="shared" si="17"/>
        <v>8800</v>
      </c>
      <c r="J102" s="73">
        <f t="shared" si="11"/>
        <v>4496800</v>
      </c>
      <c r="K102" s="74">
        <f t="shared" si="12"/>
        <v>4856544</v>
      </c>
      <c r="L102" s="75">
        <f t="shared" si="13"/>
        <v>10000</v>
      </c>
      <c r="M102" s="74">
        <f t="shared" si="14"/>
        <v>1517670</v>
      </c>
      <c r="Q102" s="2"/>
    </row>
    <row r="103" spans="1:17" x14ac:dyDescent="0.25">
      <c r="A103" s="57">
        <v>102</v>
      </c>
      <c r="B103" s="14">
        <v>1307</v>
      </c>
      <c r="C103" s="10">
        <v>13</v>
      </c>
      <c r="D103" s="10" t="s">
        <v>19</v>
      </c>
      <c r="E103" s="10">
        <v>489</v>
      </c>
      <c r="F103" s="10">
        <v>22</v>
      </c>
      <c r="G103" s="10">
        <f t="shared" si="9"/>
        <v>511</v>
      </c>
      <c r="H103" s="58">
        <f t="shared" si="10"/>
        <v>562.1</v>
      </c>
      <c r="I103" s="95">
        <f t="shared" si="17"/>
        <v>8800</v>
      </c>
      <c r="J103" s="73">
        <f t="shared" si="11"/>
        <v>4496800</v>
      </c>
      <c r="K103" s="74">
        <f t="shared" si="12"/>
        <v>4856544</v>
      </c>
      <c r="L103" s="75">
        <f t="shared" si="13"/>
        <v>10000</v>
      </c>
      <c r="M103" s="74">
        <f t="shared" si="14"/>
        <v>1517670</v>
      </c>
      <c r="Q103" s="2"/>
    </row>
    <row r="104" spans="1:17" x14ac:dyDescent="0.25">
      <c r="A104" s="57">
        <v>103</v>
      </c>
      <c r="B104" s="14">
        <v>1401</v>
      </c>
      <c r="C104" s="10">
        <v>14</v>
      </c>
      <c r="D104" s="10" t="s">
        <v>19</v>
      </c>
      <c r="E104" s="10">
        <v>523</v>
      </c>
      <c r="F104" s="10">
        <v>25</v>
      </c>
      <c r="G104" s="10">
        <f t="shared" si="9"/>
        <v>548</v>
      </c>
      <c r="H104" s="58">
        <f t="shared" si="10"/>
        <v>602.80000000000007</v>
      </c>
      <c r="I104" s="95">
        <f t="shared" ref="I104:I110" si="18">I103</f>
        <v>8800</v>
      </c>
      <c r="J104" s="73">
        <f t="shared" si="11"/>
        <v>4822400</v>
      </c>
      <c r="K104" s="74">
        <f t="shared" si="12"/>
        <v>5208192</v>
      </c>
      <c r="L104" s="75">
        <f t="shared" si="13"/>
        <v>11000</v>
      </c>
      <c r="M104" s="74">
        <f t="shared" si="14"/>
        <v>1627560.0000000002</v>
      </c>
      <c r="Q104" s="2"/>
    </row>
    <row r="105" spans="1:17" x14ac:dyDescent="0.25">
      <c r="A105" s="57">
        <v>104</v>
      </c>
      <c r="B105" s="14">
        <v>1402</v>
      </c>
      <c r="C105" s="10">
        <v>14</v>
      </c>
      <c r="D105" s="10" t="s">
        <v>19</v>
      </c>
      <c r="E105" s="10">
        <v>489</v>
      </c>
      <c r="F105" s="10">
        <v>22</v>
      </c>
      <c r="G105" s="10">
        <f t="shared" si="9"/>
        <v>511</v>
      </c>
      <c r="H105" s="58">
        <f t="shared" si="10"/>
        <v>562.1</v>
      </c>
      <c r="I105" s="95">
        <f t="shared" si="18"/>
        <v>8800</v>
      </c>
      <c r="J105" s="73">
        <f t="shared" si="11"/>
        <v>4496800</v>
      </c>
      <c r="K105" s="74">
        <f t="shared" si="12"/>
        <v>4856544</v>
      </c>
      <c r="L105" s="75">
        <f t="shared" si="13"/>
        <v>10000</v>
      </c>
      <c r="M105" s="74">
        <f t="shared" si="14"/>
        <v>1517670</v>
      </c>
      <c r="Q105" s="2"/>
    </row>
    <row r="106" spans="1:17" x14ac:dyDescent="0.25">
      <c r="A106" s="57">
        <v>105</v>
      </c>
      <c r="B106" s="14">
        <v>1403</v>
      </c>
      <c r="C106" s="10">
        <v>14</v>
      </c>
      <c r="D106" s="10" t="s">
        <v>19</v>
      </c>
      <c r="E106" s="10">
        <v>489</v>
      </c>
      <c r="F106" s="10">
        <v>22</v>
      </c>
      <c r="G106" s="10">
        <f t="shared" si="9"/>
        <v>511</v>
      </c>
      <c r="H106" s="58">
        <f t="shared" si="10"/>
        <v>562.1</v>
      </c>
      <c r="I106" s="95">
        <f t="shared" si="18"/>
        <v>8800</v>
      </c>
      <c r="J106" s="73">
        <f t="shared" si="11"/>
        <v>4496800</v>
      </c>
      <c r="K106" s="74">
        <f t="shared" si="12"/>
        <v>4856544</v>
      </c>
      <c r="L106" s="75">
        <f t="shared" si="13"/>
        <v>10000</v>
      </c>
      <c r="M106" s="74">
        <f t="shared" si="14"/>
        <v>1517670</v>
      </c>
      <c r="Q106" s="2"/>
    </row>
    <row r="107" spans="1:17" x14ac:dyDescent="0.25">
      <c r="A107" s="57">
        <v>106</v>
      </c>
      <c r="B107" s="14">
        <v>1404</v>
      </c>
      <c r="C107" s="10">
        <v>14</v>
      </c>
      <c r="D107" s="10" t="s">
        <v>19</v>
      </c>
      <c r="E107" s="10">
        <v>523</v>
      </c>
      <c r="F107" s="10">
        <v>25</v>
      </c>
      <c r="G107" s="10">
        <f t="shared" si="9"/>
        <v>548</v>
      </c>
      <c r="H107" s="58">
        <f t="shared" si="10"/>
        <v>602.80000000000007</v>
      </c>
      <c r="I107" s="95">
        <f t="shared" si="18"/>
        <v>8800</v>
      </c>
      <c r="J107" s="73">
        <f t="shared" si="11"/>
        <v>4822400</v>
      </c>
      <c r="K107" s="74">
        <f t="shared" si="12"/>
        <v>5208192</v>
      </c>
      <c r="L107" s="75">
        <f t="shared" si="13"/>
        <v>11000</v>
      </c>
      <c r="M107" s="74">
        <f t="shared" si="14"/>
        <v>1627560.0000000002</v>
      </c>
      <c r="Q107" s="2"/>
    </row>
    <row r="108" spans="1:17" x14ac:dyDescent="0.25">
      <c r="A108" s="57">
        <v>107</v>
      </c>
      <c r="B108" s="14">
        <v>1405</v>
      </c>
      <c r="C108" s="10">
        <v>14</v>
      </c>
      <c r="D108" s="10" t="s">
        <v>19</v>
      </c>
      <c r="E108" s="10">
        <v>523</v>
      </c>
      <c r="F108" s="10">
        <v>25</v>
      </c>
      <c r="G108" s="10">
        <f t="shared" si="9"/>
        <v>548</v>
      </c>
      <c r="H108" s="58">
        <f t="shared" si="10"/>
        <v>602.80000000000007</v>
      </c>
      <c r="I108" s="95">
        <f t="shared" si="18"/>
        <v>8800</v>
      </c>
      <c r="J108" s="73">
        <f t="shared" si="11"/>
        <v>4822400</v>
      </c>
      <c r="K108" s="74">
        <f t="shared" si="12"/>
        <v>5208192</v>
      </c>
      <c r="L108" s="75">
        <f t="shared" si="13"/>
        <v>11000</v>
      </c>
      <c r="M108" s="74">
        <f t="shared" si="14"/>
        <v>1627560.0000000002</v>
      </c>
      <c r="Q108" s="2"/>
    </row>
    <row r="109" spans="1:17" x14ac:dyDescent="0.25">
      <c r="A109" s="57">
        <v>108</v>
      </c>
      <c r="B109" s="14">
        <v>1406</v>
      </c>
      <c r="C109" s="10">
        <v>14</v>
      </c>
      <c r="D109" s="10" t="s">
        <v>19</v>
      </c>
      <c r="E109" s="10">
        <v>489</v>
      </c>
      <c r="F109" s="10">
        <v>22</v>
      </c>
      <c r="G109" s="10">
        <f t="shared" si="9"/>
        <v>511</v>
      </c>
      <c r="H109" s="58">
        <f t="shared" si="10"/>
        <v>562.1</v>
      </c>
      <c r="I109" s="95">
        <f t="shared" si="18"/>
        <v>8800</v>
      </c>
      <c r="J109" s="73">
        <f t="shared" si="11"/>
        <v>4496800</v>
      </c>
      <c r="K109" s="74">
        <f t="shared" si="12"/>
        <v>4856544</v>
      </c>
      <c r="L109" s="75">
        <f t="shared" si="13"/>
        <v>10000</v>
      </c>
      <c r="M109" s="74">
        <f t="shared" si="14"/>
        <v>1517670</v>
      </c>
      <c r="Q109" s="2"/>
    </row>
    <row r="110" spans="1:17" x14ac:dyDescent="0.25">
      <c r="A110" s="57">
        <v>109</v>
      </c>
      <c r="B110" s="14">
        <v>1407</v>
      </c>
      <c r="C110" s="10">
        <v>14</v>
      </c>
      <c r="D110" s="10" t="s">
        <v>19</v>
      </c>
      <c r="E110" s="10">
        <v>489</v>
      </c>
      <c r="F110" s="10">
        <v>22</v>
      </c>
      <c r="G110" s="10">
        <f t="shared" si="9"/>
        <v>511</v>
      </c>
      <c r="H110" s="58">
        <f t="shared" si="10"/>
        <v>562.1</v>
      </c>
      <c r="I110" s="95">
        <f t="shared" si="18"/>
        <v>8800</v>
      </c>
      <c r="J110" s="73">
        <f t="shared" si="11"/>
        <v>4496800</v>
      </c>
      <c r="K110" s="74">
        <f t="shared" si="12"/>
        <v>4856544</v>
      </c>
      <c r="L110" s="75">
        <f t="shared" si="13"/>
        <v>10000</v>
      </c>
      <c r="M110" s="74">
        <f t="shared" si="14"/>
        <v>1517670</v>
      </c>
      <c r="Q110" s="2"/>
    </row>
    <row r="111" spans="1:17" x14ac:dyDescent="0.25">
      <c r="A111" s="57">
        <v>110</v>
      </c>
      <c r="B111" s="14">
        <v>1408</v>
      </c>
      <c r="C111" s="10">
        <v>14</v>
      </c>
      <c r="D111" s="10" t="s">
        <v>19</v>
      </c>
      <c r="E111" s="10">
        <v>523</v>
      </c>
      <c r="F111" s="10">
        <v>25</v>
      </c>
      <c r="G111" s="10">
        <f t="shared" si="9"/>
        <v>548</v>
      </c>
      <c r="H111" s="58">
        <f t="shared" si="10"/>
        <v>602.80000000000007</v>
      </c>
      <c r="I111" s="95">
        <f t="shared" ref="I111" si="19">I110</f>
        <v>8800</v>
      </c>
      <c r="J111" s="73">
        <f t="shared" si="11"/>
        <v>4822400</v>
      </c>
      <c r="K111" s="74">
        <f t="shared" si="12"/>
        <v>5208192</v>
      </c>
      <c r="L111" s="75">
        <f t="shared" si="13"/>
        <v>11000</v>
      </c>
      <c r="M111" s="74">
        <f t="shared" si="14"/>
        <v>1627560.0000000002</v>
      </c>
      <c r="Q111" s="2"/>
    </row>
    <row r="112" spans="1:17" s="43" customFormat="1" ht="16.5" x14ac:dyDescent="0.2">
      <c r="A112" s="105" t="s">
        <v>3</v>
      </c>
      <c r="B112" s="106"/>
      <c r="C112" s="106"/>
      <c r="D112" s="107"/>
      <c r="E112" s="66">
        <f t="shared" ref="E112:H112" si="20">SUM(E2:E111)</f>
        <v>55626</v>
      </c>
      <c r="F112" s="66">
        <f t="shared" si="20"/>
        <v>2582</v>
      </c>
      <c r="G112" s="66">
        <f t="shared" si="20"/>
        <v>58208</v>
      </c>
      <c r="H112" s="65">
        <f t="shared" si="20"/>
        <v>64028.800000000003</v>
      </c>
      <c r="I112" s="95"/>
      <c r="J112" s="96">
        <f>SUM(J2:J111)</f>
        <v>512230400</v>
      </c>
      <c r="K112" s="97">
        <f>SUM(K2:K111)</f>
        <v>553208832</v>
      </c>
      <c r="L112" s="98"/>
      <c r="M112" s="96">
        <f>SUM(M2:M111)</f>
        <v>172877760</v>
      </c>
    </row>
    <row r="113" spans="9:9" x14ac:dyDescent="0.25">
      <c r="I113" s="99"/>
    </row>
    <row r="114" spans="9:9" x14ac:dyDescent="0.25">
      <c r="I114" s="99"/>
    </row>
    <row r="115" spans="9:9" x14ac:dyDescent="0.25">
      <c r="I115" s="99"/>
    </row>
  </sheetData>
  <mergeCells count="1">
    <mergeCell ref="A112:D11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3E4EC-4361-435D-9FC8-61F1B05A076C}">
  <dimension ref="A1:V115"/>
  <sheetViews>
    <sheetView topLeftCell="A92" zoomScale="160" zoomScaleNormal="160" workbookViewId="0">
      <selection sqref="A1:M112"/>
    </sheetView>
  </sheetViews>
  <sheetFormatPr defaultRowHeight="15" x14ac:dyDescent="0.25"/>
  <cols>
    <col min="1" max="1" width="4" style="46" customWidth="1"/>
    <col min="2" max="2" width="6.140625" style="45" customWidth="1"/>
    <col min="3" max="3" width="5.5703125" style="45" customWidth="1"/>
    <col min="4" max="6" width="7.7109375" style="30" customWidth="1"/>
    <col min="7" max="7" width="7.140625" style="30" customWidth="1"/>
    <col min="8" max="8" width="6.42578125" style="72" customWidth="1"/>
    <col min="9" max="9" width="6.5703125" style="100" customWidth="1"/>
    <col min="10" max="10" width="11.5703125" style="100" customWidth="1"/>
    <col min="11" max="11" width="12.28515625" style="100" customWidth="1"/>
    <col min="12" max="12" width="8" style="101" customWidth="1"/>
    <col min="13" max="13" width="10.85546875" style="100" customWidth="1"/>
    <col min="14" max="14" width="11.7109375" customWidth="1"/>
    <col min="15" max="15" width="11.28515625" customWidth="1"/>
    <col min="16" max="16" width="9.5703125" customWidth="1"/>
    <col min="17" max="17" width="9.28515625" style="1" customWidth="1"/>
    <col min="20" max="21" width="14.85546875" customWidth="1"/>
    <col min="27" max="27" width="16.140625" customWidth="1"/>
  </cols>
  <sheetData>
    <row r="1" spans="1:22" ht="57" customHeight="1" thickBot="1" x14ac:dyDescent="0.3">
      <c r="A1" s="11" t="s">
        <v>1</v>
      </c>
      <c r="B1" s="11" t="s">
        <v>0</v>
      </c>
      <c r="C1" s="12" t="s">
        <v>2</v>
      </c>
      <c r="D1" s="12" t="s">
        <v>47</v>
      </c>
      <c r="E1" s="12" t="s">
        <v>48</v>
      </c>
      <c r="F1" s="12" t="s">
        <v>57</v>
      </c>
      <c r="G1" s="12" t="s">
        <v>58</v>
      </c>
      <c r="H1" s="71" t="s">
        <v>11</v>
      </c>
      <c r="I1" s="92" t="s">
        <v>49</v>
      </c>
      <c r="J1" s="71" t="s">
        <v>21</v>
      </c>
      <c r="K1" s="93" t="s">
        <v>22</v>
      </c>
      <c r="L1" s="94" t="s">
        <v>23</v>
      </c>
      <c r="M1" s="93" t="s">
        <v>24</v>
      </c>
    </row>
    <row r="2" spans="1:22" ht="15.75" thickBot="1" x14ac:dyDescent="0.3">
      <c r="A2" s="57">
        <v>1</v>
      </c>
      <c r="B2" s="14">
        <v>101</v>
      </c>
      <c r="C2" s="10">
        <v>1</v>
      </c>
      <c r="D2" s="10" t="s">
        <v>20</v>
      </c>
      <c r="E2" s="58">
        <v>356</v>
      </c>
      <c r="F2" s="58">
        <v>25</v>
      </c>
      <c r="G2" s="58">
        <f>E2+F2</f>
        <v>381</v>
      </c>
      <c r="H2" s="58">
        <f>G2*1.1</f>
        <v>419.1</v>
      </c>
      <c r="I2" s="95">
        <v>8800</v>
      </c>
      <c r="J2" s="73">
        <f>G2*I2</f>
        <v>3352800</v>
      </c>
      <c r="K2" s="74">
        <f>ROUND(J2*1.08,0)</f>
        <v>3621024</v>
      </c>
      <c r="L2" s="75">
        <f>MROUND((K2*0.025/12),500)</f>
        <v>7500</v>
      </c>
      <c r="M2" s="74">
        <f>H2*2700</f>
        <v>1131570</v>
      </c>
      <c r="N2" s="59"/>
      <c r="Q2" s="60"/>
      <c r="R2" s="3"/>
      <c r="S2" s="3"/>
      <c r="T2" s="61"/>
      <c r="V2" s="62"/>
    </row>
    <row r="3" spans="1:22" x14ac:dyDescent="0.25">
      <c r="A3" s="57">
        <v>2</v>
      </c>
      <c r="B3" s="14">
        <v>102</v>
      </c>
      <c r="C3" s="10">
        <v>1</v>
      </c>
      <c r="D3" s="10" t="s">
        <v>20</v>
      </c>
      <c r="E3" s="58">
        <v>341</v>
      </c>
      <c r="F3" s="58">
        <v>24</v>
      </c>
      <c r="G3" s="58">
        <f t="shared" ref="G3:G66" si="0">E3+F3</f>
        <v>365</v>
      </c>
      <c r="H3" s="58">
        <f t="shared" ref="H3:H66" si="1">G3*1.1</f>
        <v>401.50000000000006</v>
      </c>
      <c r="I3" s="95">
        <f t="shared" ref="I3:I41" si="2">I2</f>
        <v>8800</v>
      </c>
      <c r="J3" s="73">
        <f t="shared" ref="J3:J66" si="3">G3*I3</f>
        <v>3212000</v>
      </c>
      <c r="K3" s="74">
        <f t="shared" ref="K3:K66" si="4">ROUND(J3*1.08,0)</f>
        <v>3468960</v>
      </c>
      <c r="L3" s="75">
        <f t="shared" ref="L3:L66" si="5">MROUND((K3*0.025/12),500)</f>
        <v>7000</v>
      </c>
      <c r="M3" s="74">
        <f t="shared" ref="M3:M66" si="6">H3*2700</f>
        <v>1084050.0000000002</v>
      </c>
      <c r="N3" s="59"/>
      <c r="Q3" s="60"/>
      <c r="R3" s="3"/>
      <c r="S3" s="3"/>
      <c r="T3" s="61"/>
      <c r="V3" s="64"/>
    </row>
    <row r="4" spans="1:22" x14ac:dyDescent="0.25">
      <c r="A4" s="57">
        <v>3</v>
      </c>
      <c r="B4" s="14">
        <v>103</v>
      </c>
      <c r="C4" s="10">
        <v>1</v>
      </c>
      <c r="D4" s="10" t="s">
        <v>20</v>
      </c>
      <c r="E4" s="58">
        <v>341</v>
      </c>
      <c r="F4" s="58">
        <v>24</v>
      </c>
      <c r="G4" s="58">
        <f t="shared" si="0"/>
        <v>365</v>
      </c>
      <c r="H4" s="58">
        <f t="shared" si="1"/>
        <v>401.50000000000006</v>
      </c>
      <c r="I4" s="95">
        <f t="shared" si="2"/>
        <v>8800</v>
      </c>
      <c r="J4" s="73">
        <f t="shared" si="3"/>
        <v>3212000</v>
      </c>
      <c r="K4" s="74">
        <f t="shared" si="4"/>
        <v>3468960</v>
      </c>
      <c r="L4" s="75">
        <f t="shared" si="5"/>
        <v>7000</v>
      </c>
      <c r="M4" s="74">
        <f t="shared" si="6"/>
        <v>1084050.0000000002</v>
      </c>
      <c r="N4" s="59"/>
      <c r="Q4" s="60"/>
      <c r="R4" s="3"/>
      <c r="S4" s="3"/>
      <c r="T4" s="61"/>
      <c r="V4" s="64"/>
    </row>
    <row r="5" spans="1:22" x14ac:dyDescent="0.25">
      <c r="A5" s="57">
        <v>4</v>
      </c>
      <c r="B5" s="14">
        <v>104</v>
      </c>
      <c r="C5" s="10">
        <v>1</v>
      </c>
      <c r="D5" s="10" t="s">
        <v>20</v>
      </c>
      <c r="E5" s="58">
        <v>356</v>
      </c>
      <c r="F5" s="58">
        <v>25</v>
      </c>
      <c r="G5" s="58">
        <f t="shared" si="0"/>
        <v>381</v>
      </c>
      <c r="H5" s="58">
        <f t="shared" si="1"/>
        <v>419.1</v>
      </c>
      <c r="I5" s="95">
        <f t="shared" si="2"/>
        <v>8800</v>
      </c>
      <c r="J5" s="73">
        <f t="shared" si="3"/>
        <v>3352800</v>
      </c>
      <c r="K5" s="74">
        <f t="shared" si="4"/>
        <v>3621024</v>
      </c>
      <c r="L5" s="75">
        <f t="shared" si="5"/>
        <v>7500</v>
      </c>
      <c r="M5" s="74">
        <f t="shared" si="6"/>
        <v>1131570</v>
      </c>
      <c r="N5" s="59"/>
      <c r="Q5" s="60"/>
      <c r="R5" s="3"/>
      <c r="S5" s="3"/>
      <c r="T5" s="61"/>
      <c r="V5" s="64"/>
    </row>
    <row r="6" spans="1:22" x14ac:dyDescent="0.25">
      <c r="A6" s="57">
        <v>5</v>
      </c>
      <c r="B6" s="14">
        <v>105</v>
      </c>
      <c r="C6" s="10">
        <v>1</v>
      </c>
      <c r="D6" s="10" t="s">
        <v>20</v>
      </c>
      <c r="E6" s="58">
        <v>356</v>
      </c>
      <c r="F6" s="58">
        <v>25</v>
      </c>
      <c r="G6" s="58">
        <f t="shared" si="0"/>
        <v>381</v>
      </c>
      <c r="H6" s="58">
        <f t="shared" si="1"/>
        <v>419.1</v>
      </c>
      <c r="I6" s="95">
        <f t="shared" si="2"/>
        <v>8800</v>
      </c>
      <c r="J6" s="73">
        <f t="shared" si="3"/>
        <v>3352800</v>
      </c>
      <c r="K6" s="74">
        <f t="shared" si="4"/>
        <v>3621024</v>
      </c>
      <c r="L6" s="75">
        <f t="shared" si="5"/>
        <v>7500</v>
      </c>
      <c r="M6" s="74">
        <f t="shared" si="6"/>
        <v>1131570</v>
      </c>
      <c r="N6" s="59"/>
      <c r="Q6" s="60"/>
      <c r="R6" s="3"/>
      <c r="S6" s="3"/>
      <c r="T6" s="61"/>
      <c r="V6" s="64"/>
    </row>
    <row r="7" spans="1:22" x14ac:dyDescent="0.25">
      <c r="A7" s="57">
        <v>6</v>
      </c>
      <c r="B7" s="14">
        <v>106</v>
      </c>
      <c r="C7" s="10">
        <v>1</v>
      </c>
      <c r="D7" s="10" t="s">
        <v>20</v>
      </c>
      <c r="E7" s="58">
        <v>341</v>
      </c>
      <c r="F7" s="58">
        <v>24</v>
      </c>
      <c r="G7" s="58">
        <f t="shared" si="0"/>
        <v>365</v>
      </c>
      <c r="H7" s="58">
        <f t="shared" si="1"/>
        <v>401.50000000000006</v>
      </c>
      <c r="I7" s="95">
        <f t="shared" si="2"/>
        <v>8800</v>
      </c>
      <c r="J7" s="73">
        <f t="shared" si="3"/>
        <v>3212000</v>
      </c>
      <c r="K7" s="74">
        <f t="shared" si="4"/>
        <v>3468960</v>
      </c>
      <c r="L7" s="75">
        <f t="shared" si="5"/>
        <v>7000</v>
      </c>
      <c r="M7" s="74">
        <f t="shared" si="6"/>
        <v>1084050.0000000002</v>
      </c>
      <c r="N7" s="59"/>
      <c r="Q7" s="60"/>
      <c r="R7" s="3"/>
      <c r="S7" s="3"/>
      <c r="T7" s="61"/>
      <c r="V7" s="64"/>
    </row>
    <row r="8" spans="1:22" x14ac:dyDescent="0.25">
      <c r="A8" s="57">
        <v>7</v>
      </c>
      <c r="B8" s="14">
        <v>107</v>
      </c>
      <c r="C8" s="10">
        <v>1</v>
      </c>
      <c r="D8" s="10" t="s">
        <v>20</v>
      </c>
      <c r="E8" s="58">
        <v>341</v>
      </c>
      <c r="F8" s="58">
        <v>24</v>
      </c>
      <c r="G8" s="58">
        <f t="shared" si="0"/>
        <v>365</v>
      </c>
      <c r="H8" s="58">
        <f t="shared" si="1"/>
        <v>401.50000000000006</v>
      </c>
      <c r="I8" s="95">
        <f t="shared" si="2"/>
        <v>8800</v>
      </c>
      <c r="J8" s="73">
        <f t="shared" si="3"/>
        <v>3212000</v>
      </c>
      <c r="K8" s="74">
        <f t="shared" si="4"/>
        <v>3468960</v>
      </c>
      <c r="L8" s="75">
        <f t="shared" si="5"/>
        <v>7000</v>
      </c>
      <c r="M8" s="74">
        <f t="shared" si="6"/>
        <v>1084050.0000000002</v>
      </c>
      <c r="N8" s="59"/>
      <c r="Q8" s="60"/>
      <c r="R8" s="3"/>
      <c r="S8" s="3"/>
      <c r="T8" s="61"/>
      <c r="V8" s="64"/>
    </row>
    <row r="9" spans="1:22" x14ac:dyDescent="0.25">
      <c r="A9" s="57">
        <v>8</v>
      </c>
      <c r="B9" s="14">
        <v>108</v>
      </c>
      <c r="C9" s="10">
        <v>1</v>
      </c>
      <c r="D9" s="10" t="s">
        <v>20</v>
      </c>
      <c r="E9" s="58">
        <v>356</v>
      </c>
      <c r="F9" s="58">
        <v>25</v>
      </c>
      <c r="G9" s="58">
        <f t="shared" si="0"/>
        <v>381</v>
      </c>
      <c r="H9" s="58">
        <f t="shared" si="1"/>
        <v>419.1</v>
      </c>
      <c r="I9" s="95">
        <f t="shared" si="2"/>
        <v>8800</v>
      </c>
      <c r="J9" s="73">
        <f t="shared" si="3"/>
        <v>3352800</v>
      </c>
      <c r="K9" s="74">
        <f t="shared" si="4"/>
        <v>3621024</v>
      </c>
      <c r="L9" s="75">
        <f t="shared" si="5"/>
        <v>7500</v>
      </c>
      <c r="M9" s="74">
        <f t="shared" si="6"/>
        <v>1131570</v>
      </c>
      <c r="N9" s="59"/>
      <c r="Q9" s="60"/>
      <c r="R9" s="3"/>
      <c r="S9" s="3"/>
      <c r="T9" s="61"/>
      <c r="V9" s="64"/>
    </row>
    <row r="10" spans="1:22" x14ac:dyDescent="0.25">
      <c r="A10" s="57">
        <v>9</v>
      </c>
      <c r="B10" s="14">
        <v>201</v>
      </c>
      <c r="C10" s="10">
        <v>2</v>
      </c>
      <c r="D10" s="10" t="s">
        <v>20</v>
      </c>
      <c r="E10" s="58">
        <v>356</v>
      </c>
      <c r="F10" s="58">
        <v>25</v>
      </c>
      <c r="G10" s="58">
        <f t="shared" si="0"/>
        <v>381</v>
      </c>
      <c r="H10" s="58">
        <f t="shared" si="1"/>
        <v>419.1</v>
      </c>
      <c r="I10" s="95">
        <f t="shared" si="2"/>
        <v>8800</v>
      </c>
      <c r="J10" s="73">
        <f t="shared" si="3"/>
        <v>3352800</v>
      </c>
      <c r="K10" s="74">
        <f t="shared" si="4"/>
        <v>3621024</v>
      </c>
      <c r="L10" s="75">
        <f t="shared" si="5"/>
        <v>7500</v>
      </c>
      <c r="M10" s="74">
        <f t="shared" si="6"/>
        <v>1131570</v>
      </c>
      <c r="N10" s="59"/>
      <c r="Q10" s="60"/>
      <c r="R10" s="3"/>
      <c r="S10" s="3"/>
      <c r="T10" s="61"/>
      <c r="V10" s="64"/>
    </row>
    <row r="11" spans="1:22" x14ac:dyDescent="0.25">
      <c r="A11" s="57">
        <v>10</v>
      </c>
      <c r="B11" s="14">
        <v>202</v>
      </c>
      <c r="C11" s="10">
        <v>2</v>
      </c>
      <c r="D11" s="10" t="s">
        <v>20</v>
      </c>
      <c r="E11" s="58">
        <v>341</v>
      </c>
      <c r="F11" s="58">
        <v>24</v>
      </c>
      <c r="G11" s="58">
        <f t="shared" si="0"/>
        <v>365</v>
      </c>
      <c r="H11" s="58">
        <f t="shared" si="1"/>
        <v>401.50000000000006</v>
      </c>
      <c r="I11" s="95">
        <f t="shared" si="2"/>
        <v>8800</v>
      </c>
      <c r="J11" s="73">
        <f t="shared" si="3"/>
        <v>3212000</v>
      </c>
      <c r="K11" s="74">
        <f t="shared" si="4"/>
        <v>3468960</v>
      </c>
      <c r="L11" s="75">
        <f t="shared" si="5"/>
        <v>7000</v>
      </c>
      <c r="M11" s="74">
        <f t="shared" si="6"/>
        <v>1084050.0000000002</v>
      </c>
      <c r="N11" s="59"/>
      <c r="Q11" s="60"/>
      <c r="R11" s="3"/>
      <c r="S11" s="3"/>
      <c r="T11" s="61"/>
      <c r="V11" s="64"/>
    </row>
    <row r="12" spans="1:22" x14ac:dyDescent="0.25">
      <c r="A12" s="57">
        <v>11</v>
      </c>
      <c r="B12" s="14">
        <v>203</v>
      </c>
      <c r="C12" s="10">
        <v>2</v>
      </c>
      <c r="D12" s="10" t="s">
        <v>20</v>
      </c>
      <c r="E12" s="58">
        <v>341</v>
      </c>
      <c r="F12" s="58">
        <v>24</v>
      </c>
      <c r="G12" s="58">
        <f t="shared" si="0"/>
        <v>365</v>
      </c>
      <c r="H12" s="58">
        <f t="shared" si="1"/>
        <v>401.50000000000006</v>
      </c>
      <c r="I12" s="95">
        <f t="shared" si="2"/>
        <v>8800</v>
      </c>
      <c r="J12" s="73">
        <f t="shared" si="3"/>
        <v>3212000</v>
      </c>
      <c r="K12" s="74">
        <f t="shared" si="4"/>
        <v>3468960</v>
      </c>
      <c r="L12" s="75">
        <f t="shared" si="5"/>
        <v>7000</v>
      </c>
      <c r="M12" s="74">
        <f t="shared" si="6"/>
        <v>1084050.0000000002</v>
      </c>
      <c r="N12" s="59"/>
      <c r="Q12" s="60"/>
      <c r="R12" s="3"/>
      <c r="S12" s="3"/>
      <c r="T12" s="61"/>
      <c r="V12" s="64"/>
    </row>
    <row r="13" spans="1:22" x14ac:dyDescent="0.25">
      <c r="A13" s="57">
        <v>12</v>
      </c>
      <c r="B13" s="14">
        <v>204</v>
      </c>
      <c r="C13" s="10">
        <v>2</v>
      </c>
      <c r="D13" s="10" t="s">
        <v>20</v>
      </c>
      <c r="E13" s="58">
        <v>356</v>
      </c>
      <c r="F13" s="58">
        <v>25</v>
      </c>
      <c r="G13" s="58">
        <f t="shared" si="0"/>
        <v>381</v>
      </c>
      <c r="H13" s="58">
        <f t="shared" si="1"/>
        <v>419.1</v>
      </c>
      <c r="I13" s="95">
        <f t="shared" si="2"/>
        <v>8800</v>
      </c>
      <c r="J13" s="73">
        <f t="shared" si="3"/>
        <v>3352800</v>
      </c>
      <c r="K13" s="74">
        <f t="shared" si="4"/>
        <v>3621024</v>
      </c>
      <c r="L13" s="75">
        <f t="shared" si="5"/>
        <v>7500</v>
      </c>
      <c r="M13" s="74">
        <f t="shared" si="6"/>
        <v>1131570</v>
      </c>
      <c r="N13" s="59"/>
      <c r="Q13" s="60"/>
      <c r="R13" s="3"/>
      <c r="S13" s="3"/>
      <c r="T13" s="61"/>
      <c r="V13" s="64"/>
    </row>
    <row r="14" spans="1:22" x14ac:dyDescent="0.25">
      <c r="A14" s="57">
        <v>13</v>
      </c>
      <c r="B14" s="14">
        <v>205</v>
      </c>
      <c r="C14" s="10">
        <v>2</v>
      </c>
      <c r="D14" s="10" t="s">
        <v>20</v>
      </c>
      <c r="E14" s="58">
        <v>356</v>
      </c>
      <c r="F14" s="58">
        <v>25</v>
      </c>
      <c r="G14" s="58">
        <f t="shared" si="0"/>
        <v>381</v>
      </c>
      <c r="H14" s="58">
        <f t="shared" si="1"/>
        <v>419.1</v>
      </c>
      <c r="I14" s="95">
        <f t="shared" si="2"/>
        <v>8800</v>
      </c>
      <c r="J14" s="73">
        <f t="shared" si="3"/>
        <v>3352800</v>
      </c>
      <c r="K14" s="74">
        <f t="shared" si="4"/>
        <v>3621024</v>
      </c>
      <c r="L14" s="75">
        <f t="shared" si="5"/>
        <v>7500</v>
      </c>
      <c r="M14" s="74">
        <f t="shared" si="6"/>
        <v>1131570</v>
      </c>
      <c r="N14" s="59"/>
      <c r="Q14" s="60"/>
      <c r="R14" s="3"/>
      <c r="S14" s="3"/>
      <c r="T14" s="61"/>
      <c r="V14" s="64"/>
    </row>
    <row r="15" spans="1:22" x14ac:dyDescent="0.25">
      <c r="A15" s="57">
        <v>14</v>
      </c>
      <c r="B15" s="14">
        <v>206</v>
      </c>
      <c r="C15" s="10">
        <v>2</v>
      </c>
      <c r="D15" s="10" t="s">
        <v>20</v>
      </c>
      <c r="E15" s="58">
        <v>341</v>
      </c>
      <c r="F15" s="58">
        <v>24</v>
      </c>
      <c r="G15" s="58">
        <f t="shared" si="0"/>
        <v>365</v>
      </c>
      <c r="H15" s="58">
        <f t="shared" si="1"/>
        <v>401.50000000000006</v>
      </c>
      <c r="I15" s="95">
        <f t="shared" si="2"/>
        <v>8800</v>
      </c>
      <c r="J15" s="73">
        <f t="shared" si="3"/>
        <v>3212000</v>
      </c>
      <c r="K15" s="74">
        <f t="shared" si="4"/>
        <v>3468960</v>
      </c>
      <c r="L15" s="75">
        <f t="shared" si="5"/>
        <v>7000</v>
      </c>
      <c r="M15" s="74">
        <f t="shared" si="6"/>
        <v>1084050.0000000002</v>
      </c>
      <c r="N15" s="59"/>
      <c r="Q15" s="60"/>
      <c r="R15" s="3"/>
      <c r="S15" s="3"/>
      <c r="T15" s="61"/>
      <c r="V15" s="64"/>
    </row>
    <row r="16" spans="1:22" x14ac:dyDescent="0.25">
      <c r="A16" s="57">
        <v>15</v>
      </c>
      <c r="B16" s="14">
        <v>207</v>
      </c>
      <c r="C16" s="10">
        <v>2</v>
      </c>
      <c r="D16" s="10" t="s">
        <v>20</v>
      </c>
      <c r="E16" s="58">
        <v>341</v>
      </c>
      <c r="F16" s="58">
        <v>24</v>
      </c>
      <c r="G16" s="58">
        <f t="shared" si="0"/>
        <v>365</v>
      </c>
      <c r="H16" s="58">
        <f t="shared" si="1"/>
        <v>401.50000000000006</v>
      </c>
      <c r="I16" s="95">
        <f t="shared" si="2"/>
        <v>8800</v>
      </c>
      <c r="J16" s="73">
        <f t="shared" si="3"/>
        <v>3212000</v>
      </c>
      <c r="K16" s="74">
        <f t="shared" si="4"/>
        <v>3468960</v>
      </c>
      <c r="L16" s="75">
        <f t="shared" si="5"/>
        <v>7000</v>
      </c>
      <c r="M16" s="74">
        <f t="shared" si="6"/>
        <v>1084050.0000000002</v>
      </c>
      <c r="N16" s="59"/>
      <c r="Q16" s="60"/>
      <c r="R16" s="3"/>
      <c r="S16" s="3"/>
      <c r="T16" s="61"/>
      <c r="V16" s="64"/>
    </row>
    <row r="17" spans="1:22" x14ac:dyDescent="0.25">
      <c r="A17" s="57">
        <v>16</v>
      </c>
      <c r="B17" s="14">
        <v>208</v>
      </c>
      <c r="C17" s="10">
        <v>2</v>
      </c>
      <c r="D17" s="10" t="s">
        <v>20</v>
      </c>
      <c r="E17" s="58">
        <v>356</v>
      </c>
      <c r="F17" s="58">
        <v>25</v>
      </c>
      <c r="G17" s="58">
        <f t="shared" si="0"/>
        <v>381</v>
      </c>
      <c r="H17" s="58">
        <f t="shared" si="1"/>
        <v>419.1</v>
      </c>
      <c r="I17" s="95">
        <f t="shared" si="2"/>
        <v>8800</v>
      </c>
      <c r="J17" s="73">
        <f t="shared" si="3"/>
        <v>3352800</v>
      </c>
      <c r="K17" s="74">
        <f t="shared" si="4"/>
        <v>3621024</v>
      </c>
      <c r="L17" s="75">
        <f t="shared" si="5"/>
        <v>7500</v>
      </c>
      <c r="M17" s="74">
        <f t="shared" si="6"/>
        <v>1131570</v>
      </c>
      <c r="N17" s="59"/>
      <c r="Q17" s="60"/>
      <c r="R17" s="3"/>
      <c r="S17" s="3"/>
      <c r="T17" s="61"/>
      <c r="V17" s="64"/>
    </row>
    <row r="18" spans="1:22" x14ac:dyDescent="0.25">
      <c r="A18" s="57">
        <v>17</v>
      </c>
      <c r="B18" s="14">
        <v>301</v>
      </c>
      <c r="C18" s="10">
        <v>3</v>
      </c>
      <c r="D18" s="10" t="s">
        <v>20</v>
      </c>
      <c r="E18" s="58">
        <v>356</v>
      </c>
      <c r="F18" s="58">
        <v>25</v>
      </c>
      <c r="G18" s="58">
        <f t="shared" si="0"/>
        <v>381</v>
      </c>
      <c r="H18" s="58">
        <f t="shared" si="1"/>
        <v>419.1</v>
      </c>
      <c r="I18" s="95">
        <f t="shared" si="2"/>
        <v>8800</v>
      </c>
      <c r="J18" s="73">
        <f t="shared" si="3"/>
        <v>3352800</v>
      </c>
      <c r="K18" s="74">
        <f t="shared" si="4"/>
        <v>3621024</v>
      </c>
      <c r="L18" s="75">
        <f t="shared" si="5"/>
        <v>7500</v>
      </c>
      <c r="M18" s="74">
        <f t="shared" si="6"/>
        <v>1131570</v>
      </c>
      <c r="N18" s="59"/>
      <c r="Q18" s="60"/>
      <c r="R18" s="3"/>
      <c r="S18" s="3"/>
      <c r="T18" s="61"/>
      <c r="V18" s="64"/>
    </row>
    <row r="19" spans="1:22" x14ac:dyDescent="0.25">
      <c r="A19" s="57">
        <v>18</v>
      </c>
      <c r="B19" s="14">
        <v>302</v>
      </c>
      <c r="C19" s="10">
        <v>3</v>
      </c>
      <c r="D19" s="10" t="s">
        <v>20</v>
      </c>
      <c r="E19" s="58">
        <v>341</v>
      </c>
      <c r="F19" s="58">
        <v>24</v>
      </c>
      <c r="G19" s="58">
        <f t="shared" si="0"/>
        <v>365</v>
      </c>
      <c r="H19" s="58">
        <f t="shared" si="1"/>
        <v>401.50000000000006</v>
      </c>
      <c r="I19" s="95">
        <f t="shared" si="2"/>
        <v>8800</v>
      </c>
      <c r="J19" s="73">
        <f t="shared" si="3"/>
        <v>3212000</v>
      </c>
      <c r="K19" s="74">
        <f t="shared" si="4"/>
        <v>3468960</v>
      </c>
      <c r="L19" s="75">
        <f t="shared" si="5"/>
        <v>7000</v>
      </c>
      <c r="M19" s="74">
        <f t="shared" si="6"/>
        <v>1084050.0000000002</v>
      </c>
      <c r="N19" s="59"/>
      <c r="Q19" s="60"/>
      <c r="R19" s="3"/>
      <c r="S19" s="3"/>
      <c r="T19" s="61"/>
      <c r="V19" s="64"/>
    </row>
    <row r="20" spans="1:22" x14ac:dyDescent="0.25">
      <c r="A20" s="57">
        <v>19</v>
      </c>
      <c r="B20" s="14">
        <v>303</v>
      </c>
      <c r="C20" s="10">
        <v>3</v>
      </c>
      <c r="D20" s="10" t="s">
        <v>20</v>
      </c>
      <c r="E20" s="58">
        <v>341</v>
      </c>
      <c r="F20" s="58">
        <v>24</v>
      </c>
      <c r="G20" s="58">
        <f t="shared" si="0"/>
        <v>365</v>
      </c>
      <c r="H20" s="58">
        <f t="shared" si="1"/>
        <v>401.50000000000006</v>
      </c>
      <c r="I20" s="95">
        <f t="shared" si="2"/>
        <v>8800</v>
      </c>
      <c r="J20" s="73">
        <f t="shared" si="3"/>
        <v>3212000</v>
      </c>
      <c r="K20" s="74">
        <f t="shared" si="4"/>
        <v>3468960</v>
      </c>
      <c r="L20" s="75">
        <f t="shared" si="5"/>
        <v>7000</v>
      </c>
      <c r="M20" s="74">
        <f t="shared" si="6"/>
        <v>1084050.0000000002</v>
      </c>
      <c r="O20" s="8"/>
      <c r="Q20" s="60"/>
      <c r="R20" s="3"/>
      <c r="S20" s="6"/>
      <c r="T20" s="63"/>
      <c r="V20" s="64"/>
    </row>
    <row r="21" spans="1:22" x14ac:dyDescent="0.25">
      <c r="A21" s="57">
        <v>20</v>
      </c>
      <c r="B21" s="14">
        <v>304</v>
      </c>
      <c r="C21" s="10">
        <v>3</v>
      </c>
      <c r="D21" s="10" t="s">
        <v>20</v>
      </c>
      <c r="E21" s="58">
        <v>356</v>
      </c>
      <c r="F21" s="58">
        <v>25</v>
      </c>
      <c r="G21" s="58">
        <f t="shared" si="0"/>
        <v>381</v>
      </c>
      <c r="H21" s="58">
        <f t="shared" si="1"/>
        <v>419.1</v>
      </c>
      <c r="I21" s="95">
        <f t="shared" si="2"/>
        <v>8800</v>
      </c>
      <c r="J21" s="73">
        <f t="shared" si="3"/>
        <v>3352800</v>
      </c>
      <c r="K21" s="74">
        <f t="shared" si="4"/>
        <v>3621024</v>
      </c>
      <c r="L21" s="75">
        <f t="shared" si="5"/>
        <v>7500</v>
      </c>
      <c r="M21" s="74">
        <f t="shared" si="6"/>
        <v>1131570</v>
      </c>
      <c r="O21" s="8"/>
      <c r="Q21" s="60"/>
      <c r="R21" s="3"/>
      <c r="S21" s="6"/>
      <c r="T21" s="63"/>
      <c r="V21" s="64"/>
    </row>
    <row r="22" spans="1:22" x14ac:dyDescent="0.25">
      <c r="A22" s="57">
        <v>21</v>
      </c>
      <c r="B22" s="14">
        <v>305</v>
      </c>
      <c r="C22" s="10">
        <v>3</v>
      </c>
      <c r="D22" s="10" t="s">
        <v>20</v>
      </c>
      <c r="E22" s="58">
        <v>356</v>
      </c>
      <c r="F22" s="58">
        <v>25</v>
      </c>
      <c r="G22" s="58">
        <f t="shared" si="0"/>
        <v>381</v>
      </c>
      <c r="H22" s="58">
        <f t="shared" si="1"/>
        <v>419.1</v>
      </c>
      <c r="I22" s="95">
        <f t="shared" si="2"/>
        <v>8800</v>
      </c>
      <c r="J22" s="73">
        <f t="shared" si="3"/>
        <v>3352800</v>
      </c>
      <c r="K22" s="74">
        <f t="shared" si="4"/>
        <v>3621024</v>
      </c>
      <c r="L22" s="75">
        <f t="shared" si="5"/>
        <v>7500</v>
      </c>
      <c r="M22" s="74">
        <f t="shared" si="6"/>
        <v>1131570</v>
      </c>
      <c r="O22" s="8"/>
      <c r="Q22" s="60"/>
      <c r="R22" s="3"/>
      <c r="S22" s="6"/>
      <c r="T22" s="63"/>
      <c r="V22" s="64"/>
    </row>
    <row r="23" spans="1:22" x14ac:dyDescent="0.25">
      <c r="A23" s="57">
        <v>22</v>
      </c>
      <c r="B23" s="14">
        <v>306</v>
      </c>
      <c r="C23" s="10">
        <v>3</v>
      </c>
      <c r="D23" s="10" t="s">
        <v>20</v>
      </c>
      <c r="E23" s="58">
        <v>341</v>
      </c>
      <c r="F23" s="58">
        <v>24</v>
      </c>
      <c r="G23" s="58">
        <f t="shared" si="0"/>
        <v>365</v>
      </c>
      <c r="H23" s="58">
        <f t="shared" si="1"/>
        <v>401.50000000000006</v>
      </c>
      <c r="I23" s="95">
        <f t="shared" si="2"/>
        <v>8800</v>
      </c>
      <c r="J23" s="73">
        <f t="shared" si="3"/>
        <v>3212000</v>
      </c>
      <c r="K23" s="74">
        <f t="shared" si="4"/>
        <v>3468960</v>
      </c>
      <c r="L23" s="75">
        <f t="shared" si="5"/>
        <v>7000</v>
      </c>
      <c r="M23" s="74">
        <f t="shared" si="6"/>
        <v>1084050.0000000002</v>
      </c>
      <c r="O23" s="8"/>
      <c r="Q23" s="60"/>
      <c r="R23" s="3"/>
      <c r="S23" s="6"/>
      <c r="T23" s="63"/>
      <c r="V23" s="64"/>
    </row>
    <row r="24" spans="1:22" x14ac:dyDescent="0.25">
      <c r="A24" s="57">
        <v>23</v>
      </c>
      <c r="B24" s="14">
        <v>307</v>
      </c>
      <c r="C24" s="10">
        <v>3</v>
      </c>
      <c r="D24" s="10" t="s">
        <v>20</v>
      </c>
      <c r="E24" s="58">
        <v>341</v>
      </c>
      <c r="F24" s="58">
        <v>24</v>
      </c>
      <c r="G24" s="58">
        <f t="shared" si="0"/>
        <v>365</v>
      </c>
      <c r="H24" s="58">
        <f t="shared" si="1"/>
        <v>401.50000000000006</v>
      </c>
      <c r="I24" s="95">
        <f t="shared" si="2"/>
        <v>8800</v>
      </c>
      <c r="J24" s="73">
        <f t="shared" si="3"/>
        <v>3212000</v>
      </c>
      <c r="K24" s="74">
        <f t="shared" si="4"/>
        <v>3468960</v>
      </c>
      <c r="L24" s="75">
        <f t="shared" si="5"/>
        <v>7000</v>
      </c>
      <c r="M24" s="74">
        <f t="shared" si="6"/>
        <v>1084050.0000000002</v>
      </c>
      <c r="O24" s="8"/>
      <c r="Q24" s="60"/>
      <c r="R24" s="3"/>
      <c r="S24" s="6"/>
      <c r="T24" s="63"/>
      <c r="V24" s="64"/>
    </row>
    <row r="25" spans="1:22" x14ac:dyDescent="0.25">
      <c r="A25" s="57">
        <v>24</v>
      </c>
      <c r="B25" s="14">
        <v>308</v>
      </c>
      <c r="C25" s="10">
        <v>3</v>
      </c>
      <c r="D25" s="10" t="s">
        <v>20</v>
      </c>
      <c r="E25" s="58">
        <v>356</v>
      </c>
      <c r="F25" s="58">
        <v>25</v>
      </c>
      <c r="G25" s="58">
        <f t="shared" si="0"/>
        <v>381</v>
      </c>
      <c r="H25" s="58">
        <f t="shared" si="1"/>
        <v>419.1</v>
      </c>
      <c r="I25" s="95">
        <f t="shared" si="2"/>
        <v>8800</v>
      </c>
      <c r="J25" s="73">
        <f t="shared" si="3"/>
        <v>3352800</v>
      </c>
      <c r="K25" s="74">
        <f t="shared" si="4"/>
        <v>3621024</v>
      </c>
      <c r="L25" s="75">
        <f t="shared" si="5"/>
        <v>7500</v>
      </c>
      <c r="M25" s="74">
        <f t="shared" si="6"/>
        <v>1131570</v>
      </c>
      <c r="O25" s="8"/>
      <c r="Q25" s="60"/>
      <c r="R25" s="3"/>
      <c r="S25" s="6"/>
      <c r="T25" s="63"/>
      <c r="V25" s="64"/>
    </row>
    <row r="26" spans="1:22" s="31" customFormat="1" x14ac:dyDescent="0.25">
      <c r="A26" s="57">
        <v>25</v>
      </c>
      <c r="B26" s="14">
        <v>401</v>
      </c>
      <c r="C26" s="10">
        <v>4</v>
      </c>
      <c r="D26" s="10" t="s">
        <v>20</v>
      </c>
      <c r="E26" s="58">
        <v>356</v>
      </c>
      <c r="F26" s="58">
        <v>25</v>
      </c>
      <c r="G26" s="58">
        <f t="shared" si="0"/>
        <v>381</v>
      </c>
      <c r="H26" s="58">
        <f t="shared" si="1"/>
        <v>419.1</v>
      </c>
      <c r="I26" s="95">
        <f t="shared" si="2"/>
        <v>8800</v>
      </c>
      <c r="J26" s="73">
        <f t="shared" si="3"/>
        <v>3352800</v>
      </c>
      <c r="K26" s="74">
        <f t="shared" si="4"/>
        <v>3621024</v>
      </c>
      <c r="L26" s="75">
        <f t="shared" si="5"/>
        <v>7500</v>
      </c>
      <c r="M26" s="74">
        <f t="shared" si="6"/>
        <v>1131570</v>
      </c>
      <c r="N26" s="32"/>
      <c r="O26" s="33"/>
      <c r="Q26" s="6"/>
      <c r="R26" s="6"/>
    </row>
    <row r="27" spans="1:22" s="31" customFormat="1" x14ac:dyDescent="0.25">
      <c r="A27" s="57">
        <v>26</v>
      </c>
      <c r="B27" s="14">
        <v>402</v>
      </c>
      <c r="C27" s="10">
        <v>4</v>
      </c>
      <c r="D27" s="10" t="s">
        <v>20</v>
      </c>
      <c r="E27" s="58">
        <v>341</v>
      </c>
      <c r="F27" s="58">
        <v>24</v>
      </c>
      <c r="G27" s="58">
        <f t="shared" si="0"/>
        <v>365</v>
      </c>
      <c r="H27" s="58">
        <f t="shared" si="1"/>
        <v>401.50000000000006</v>
      </c>
      <c r="I27" s="95">
        <f t="shared" si="2"/>
        <v>8800</v>
      </c>
      <c r="J27" s="73">
        <f t="shared" si="3"/>
        <v>3212000</v>
      </c>
      <c r="K27" s="74">
        <f t="shared" si="4"/>
        <v>3468960</v>
      </c>
      <c r="L27" s="75">
        <f t="shared" si="5"/>
        <v>7000</v>
      </c>
      <c r="M27" s="74">
        <f t="shared" si="6"/>
        <v>1084050.0000000002</v>
      </c>
      <c r="N27" s="69"/>
      <c r="O27" s="33"/>
      <c r="Q27" s="6"/>
      <c r="R27" s="6"/>
    </row>
    <row r="28" spans="1:22" x14ac:dyDescent="0.25">
      <c r="A28" s="57">
        <v>27</v>
      </c>
      <c r="B28" s="14">
        <v>403</v>
      </c>
      <c r="C28" s="10">
        <v>4</v>
      </c>
      <c r="D28" s="10" t="s">
        <v>20</v>
      </c>
      <c r="E28" s="58">
        <v>341</v>
      </c>
      <c r="F28" s="58">
        <v>24</v>
      </c>
      <c r="G28" s="58">
        <f t="shared" si="0"/>
        <v>365</v>
      </c>
      <c r="H28" s="58">
        <f t="shared" si="1"/>
        <v>401.50000000000006</v>
      </c>
      <c r="I28" s="95">
        <f t="shared" si="2"/>
        <v>8800</v>
      </c>
      <c r="J28" s="73">
        <f t="shared" si="3"/>
        <v>3212000</v>
      </c>
      <c r="K28" s="74">
        <f t="shared" si="4"/>
        <v>3468960</v>
      </c>
      <c r="L28" s="75">
        <f t="shared" si="5"/>
        <v>7000</v>
      </c>
      <c r="M28" s="74">
        <f t="shared" si="6"/>
        <v>1084050.0000000002</v>
      </c>
      <c r="N28" s="7"/>
      <c r="O28" s="8"/>
      <c r="Q28" s="3"/>
      <c r="R28" s="3"/>
    </row>
    <row r="29" spans="1:22" x14ac:dyDescent="0.25">
      <c r="A29" s="57">
        <v>28</v>
      </c>
      <c r="B29" s="14">
        <v>404</v>
      </c>
      <c r="C29" s="10">
        <v>4</v>
      </c>
      <c r="D29" s="10" t="s">
        <v>20</v>
      </c>
      <c r="E29" s="58">
        <v>356</v>
      </c>
      <c r="F29" s="58">
        <v>25</v>
      </c>
      <c r="G29" s="58">
        <f t="shared" si="0"/>
        <v>381</v>
      </c>
      <c r="H29" s="58">
        <f t="shared" si="1"/>
        <v>419.1</v>
      </c>
      <c r="I29" s="95">
        <f t="shared" si="2"/>
        <v>8800</v>
      </c>
      <c r="J29" s="73">
        <f t="shared" si="3"/>
        <v>3352800</v>
      </c>
      <c r="K29" s="74">
        <f t="shared" si="4"/>
        <v>3621024</v>
      </c>
      <c r="L29" s="75">
        <f t="shared" si="5"/>
        <v>7500</v>
      </c>
      <c r="M29" s="74">
        <f t="shared" si="6"/>
        <v>1131570</v>
      </c>
      <c r="N29" s="7"/>
      <c r="O29" s="8"/>
      <c r="Q29" s="3"/>
      <c r="R29" s="3"/>
    </row>
    <row r="30" spans="1:22" x14ac:dyDescent="0.25">
      <c r="A30" s="57">
        <v>29</v>
      </c>
      <c r="B30" s="14">
        <v>405</v>
      </c>
      <c r="C30" s="10">
        <v>4</v>
      </c>
      <c r="D30" s="10" t="s">
        <v>20</v>
      </c>
      <c r="E30" s="58">
        <v>356</v>
      </c>
      <c r="F30" s="58">
        <v>25</v>
      </c>
      <c r="G30" s="58">
        <f t="shared" si="0"/>
        <v>381</v>
      </c>
      <c r="H30" s="58">
        <f t="shared" si="1"/>
        <v>419.1</v>
      </c>
      <c r="I30" s="95">
        <f t="shared" si="2"/>
        <v>8800</v>
      </c>
      <c r="J30" s="73">
        <f t="shared" si="3"/>
        <v>3352800</v>
      </c>
      <c r="K30" s="74">
        <f t="shared" si="4"/>
        <v>3621024</v>
      </c>
      <c r="L30" s="75">
        <f t="shared" si="5"/>
        <v>7500</v>
      </c>
      <c r="M30" s="74">
        <f t="shared" si="6"/>
        <v>1131570</v>
      </c>
      <c r="N30" s="7"/>
      <c r="O30" s="8"/>
      <c r="Q30" s="3"/>
      <c r="R30" s="3"/>
    </row>
    <row r="31" spans="1:22" x14ac:dyDescent="0.25">
      <c r="A31" s="57">
        <v>30</v>
      </c>
      <c r="B31" s="14">
        <v>406</v>
      </c>
      <c r="C31" s="10">
        <v>4</v>
      </c>
      <c r="D31" s="10" t="s">
        <v>20</v>
      </c>
      <c r="E31" s="58">
        <v>341</v>
      </c>
      <c r="F31" s="58">
        <v>24</v>
      </c>
      <c r="G31" s="58">
        <f t="shared" si="0"/>
        <v>365</v>
      </c>
      <c r="H31" s="58">
        <f t="shared" si="1"/>
        <v>401.50000000000006</v>
      </c>
      <c r="I31" s="95">
        <f t="shared" si="2"/>
        <v>8800</v>
      </c>
      <c r="J31" s="73">
        <f t="shared" si="3"/>
        <v>3212000</v>
      </c>
      <c r="K31" s="74">
        <f t="shared" si="4"/>
        <v>3468960</v>
      </c>
      <c r="L31" s="75">
        <f t="shared" si="5"/>
        <v>7000</v>
      </c>
      <c r="M31" s="74">
        <f t="shared" si="6"/>
        <v>1084050.0000000002</v>
      </c>
      <c r="N31" s="7"/>
      <c r="O31" s="8"/>
      <c r="Q31" s="3"/>
      <c r="R31" s="3"/>
    </row>
    <row r="32" spans="1:22" x14ac:dyDescent="0.25">
      <c r="A32" s="57">
        <v>31</v>
      </c>
      <c r="B32" s="14">
        <v>407</v>
      </c>
      <c r="C32" s="10">
        <v>4</v>
      </c>
      <c r="D32" s="10" t="s">
        <v>20</v>
      </c>
      <c r="E32" s="58">
        <v>341</v>
      </c>
      <c r="F32" s="58">
        <v>24</v>
      </c>
      <c r="G32" s="58">
        <f t="shared" si="0"/>
        <v>365</v>
      </c>
      <c r="H32" s="58">
        <f t="shared" si="1"/>
        <v>401.50000000000006</v>
      </c>
      <c r="I32" s="95">
        <f t="shared" si="2"/>
        <v>8800</v>
      </c>
      <c r="J32" s="73">
        <f t="shared" si="3"/>
        <v>3212000</v>
      </c>
      <c r="K32" s="74">
        <f t="shared" si="4"/>
        <v>3468960</v>
      </c>
      <c r="L32" s="75">
        <f t="shared" si="5"/>
        <v>7000</v>
      </c>
      <c r="M32" s="74">
        <f t="shared" si="6"/>
        <v>1084050.0000000002</v>
      </c>
      <c r="N32" s="7"/>
      <c r="O32" s="8"/>
      <c r="Q32" s="3"/>
      <c r="R32" s="3"/>
    </row>
    <row r="33" spans="1:18" x14ac:dyDescent="0.25">
      <c r="A33" s="57">
        <v>32</v>
      </c>
      <c r="B33" s="14">
        <v>408</v>
      </c>
      <c r="C33" s="10">
        <v>4</v>
      </c>
      <c r="D33" s="10" t="s">
        <v>20</v>
      </c>
      <c r="E33" s="58">
        <v>356</v>
      </c>
      <c r="F33" s="58">
        <v>25</v>
      </c>
      <c r="G33" s="58">
        <f t="shared" si="0"/>
        <v>381</v>
      </c>
      <c r="H33" s="58">
        <f t="shared" si="1"/>
        <v>419.1</v>
      </c>
      <c r="I33" s="95">
        <f t="shared" si="2"/>
        <v>8800</v>
      </c>
      <c r="J33" s="73">
        <f t="shared" si="3"/>
        <v>3352800</v>
      </c>
      <c r="K33" s="74">
        <f t="shared" si="4"/>
        <v>3621024</v>
      </c>
      <c r="L33" s="75">
        <f t="shared" si="5"/>
        <v>7500</v>
      </c>
      <c r="M33" s="74">
        <f t="shared" si="6"/>
        <v>1131570</v>
      </c>
      <c r="N33" s="7"/>
      <c r="O33" s="8"/>
      <c r="Q33" s="3"/>
      <c r="R33" s="3"/>
    </row>
    <row r="34" spans="1:18" x14ac:dyDescent="0.25">
      <c r="A34" s="57">
        <v>33</v>
      </c>
      <c r="B34" s="14">
        <v>501</v>
      </c>
      <c r="C34" s="10">
        <v>5</v>
      </c>
      <c r="D34" s="10" t="s">
        <v>20</v>
      </c>
      <c r="E34" s="58">
        <v>356</v>
      </c>
      <c r="F34" s="58">
        <v>25</v>
      </c>
      <c r="G34" s="58">
        <f t="shared" si="0"/>
        <v>381</v>
      </c>
      <c r="H34" s="58">
        <f t="shared" si="1"/>
        <v>419.1</v>
      </c>
      <c r="I34" s="95">
        <f t="shared" si="2"/>
        <v>8800</v>
      </c>
      <c r="J34" s="73">
        <f t="shared" si="3"/>
        <v>3352800</v>
      </c>
      <c r="K34" s="74">
        <f t="shared" si="4"/>
        <v>3621024</v>
      </c>
      <c r="L34" s="75">
        <f t="shared" si="5"/>
        <v>7500</v>
      </c>
      <c r="M34" s="74">
        <f t="shared" si="6"/>
        <v>1131570</v>
      </c>
      <c r="N34" s="7"/>
      <c r="O34" s="8">
        <f>20*6</f>
        <v>120</v>
      </c>
      <c r="Q34" s="3"/>
      <c r="R34" s="3"/>
    </row>
    <row r="35" spans="1:18" x14ac:dyDescent="0.25">
      <c r="A35" s="57">
        <v>34</v>
      </c>
      <c r="B35" s="14">
        <v>502</v>
      </c>
      <c r="C35" s="10">
        <v>5</v>
      </c>
      <c r="D35" s="10" t="s">
        <v>20</v>
      </c>
      <c r="E35" s="58">
        <v>341</v>
      </c>
      <c r="F35" s="58">
        <v>24</v>
      </c>
      <c r="G35" s="58">
        <f t="shared" si="0"/>
        <v>365</v>
      </c>
      <c r="H35" s="58">
        <f t="shared" si="1"/>
        <v>401.50000000000006</v>
      </c>
      <c r="I35" s="95">
        <f t="shared" si="2"/>
        <v>8800</v>
      </c>
      <c r="J35" s="73">
        <f t="shared" si="3"/>
        <v>3212000</v>
      </c>
      <c r="K35" s="74">
        <f t="shared" si="4"/>
        <v>3468960</v>
      </c>
      <c r="L35" s="75">
        <f t="shared" si="5"/>
        <v>7000</v>
      </c>
      <c r="M35" s="74">
        <f t="shared" si="6"/>
        <v>1084050.0000000002</v>
      </c>
      <c r="N35" s="7"/>
      <c r="O35" s="8"/>
      <c r="Q35" s="3"/>
      <c r="R35" s="3"/>
    </row>
    <row r="36" spans="1:18" x14ac:dyDescent="0.25">
      <c r="A36" s="57">
        <v>35</v>
      </c>
      <c r="B36" s="14">
        <v>503</v>
      </c>
      <c r="C36" s="10">
        <v>5</v>
      </c>
      <c r="D36" s="10" t="s">
        <v>20</v>
      </c>
      <c r="E36" s="58">
        <v>341</v>
      </c>
      <c r="F36" s="58">
        <v>24</v>
      </c>
      <c r="G36" s="58">
        <f t="shared" si="0"/>
        <v>365</v>
      </c>
      <c r="H36" s="58">
        <f t="shared" si="1"/>
        <v>401.50000000000006</v>
      </c>
      <c r="I36" s="95">
        <f t="shared" si="2"/>
        <v>8800</v>
      </c>
      <c r="J36" s="73">
        <f t="shared" si="3"/>
        <v>3212000</v>
      </c>
      <c r="K36" s="74">
        <f t="shared" si="4"/>
        <v>3468960</v>
      </c>
      <c r="L36" s="75">
        <f t="shared" si="5"/>
        <v>7000</v>
      </c>
      <c r="M36" s="74">
        <f t="shared" si="6"/>
        <v>1084050.0000000002</v>
      </c>
      <c r="N36" s="7"/>
      <c r="O36" s="8"/>
      <c r="Q36" s="3"/>
      <c r="R36" s="3"/>
    </row>
    <row r="37" spans="1:18" x14ac:dyDescent="0.25">
      <c r="A37" s="57">
        <v>36</v>
      </c>
      <c r="B37" s="14">
        <v>504</v>
      </c>
      <c r="C37" s="10">
        <v>5</v>
      </c>
      <c r="D37" s="10" t="s">
        <v>20</v>
      </c>
      <c r="E37" s="58">
        <v>356</v>
      </c>
      <c r="F37" s="58">
        <v>25</v>
      </c>
      <c r="G37" s="58">
        <f t="shared" si="0"/>
        <v>381</v>
      </c>
      <c r="H37" s="58">
        <f t="shared" si="1"/>
        <v>419.1</v>
      </c>
      <c r="I37" s="95">
        <f t="shared" si="2"/>
        <v>8800</v>
      </c>
      <c r="J37" s="73">
        <f t="shared" si="3"/>
        <v>3352800</v>
      </c>
      <c r="K37" s="74">
        <f t="shared" si="4"/>
        <v>3621024</v>
      </c>
      <c r="L37" s="75">
        <f t="shared" si="5"/>
        <v>7500</v>
      </c>
      <c r="M37" s="74">
        <f t="shared" si="6"/>
        <v>1131570</v>
      </c>
      <c r="N37" s="7"/>
      <c r="O37" s="8"/>
      <c r="Q37" s="3"/>
      <c r="R37" s="3"/>
    </row>
    <row r="38" spans="1:18" x14ac:dyDescent="0.25">
      <c r="A38" s="57">
        <v>37</v>
      </c>
      <c r="B38" s="14">
        <v>505</v>
      </c>
      <c r="C38" s="10">
        <v>5</v>
      </c>
      <c r="D38" s="10" t="s">
        <v>20</v>
      </c>
      <c r="E38" s="58">
        <v>356</v>
      </c>
      <c r="F38" s="58">
        <v>25</v>
      </c>
      <c r="G38" s="58">
        <f t="shared" si="0"/>
        <v>381</v>
      </c>
      <c r="H38" s="58">
        <f t="shared" si="1"/>
        <v>419.1</v>
      </c>
      <c r="I38" s="95">
        <f t="shared" si="2"/>
        <v>8800</v>
      </c>
      <c r="J38" s="73">
        <f t="shared" si="3"/>
        <v>3352800</v>
      </c>
      <c r="K38" s="74">
        <f t="shared" si="4"/>
        <v>3621024</v>
      </c>
      <c r="L38" s="75">
        <f t="shared" si="5"/>
        <v>7500</v>
      </c>
      <c r="M38" s="74">
        <f t="shared" si="6"/>
        <v>1131570</v>
      </c>
      <c r="N38" s="7"/>
      <c r="O38" s="8"/>
      <c r="Q38" s="3"/>
      <c r="R38" s="3"/>
    </row>
    <row r="39" spans="1:18" x14ac:dyDescent="0.25">
      <c r="A39" s="57">
        <v>38</v>
      </c>
      <c r="B39" s="14">
        <v>506</v>
      </c>
      <c r="C39" s="10">
        <v>5</v>
      </c>
      <c r="D39" s="10" t="s">
        <v>20</v>
      </c>
      <c r="E39" s="58">
        <v>341</v>
      </c>
      <c r="F39" s="58">
        <v>24</v>
      </c>
      <c r="G39" s="58">
        <f t="shared" si="0"/>
        <v>365</v>
      </c>
      <c r="H39" s="58">
        <f t="shared" si="1"/>
        <v>401.50000000000006</v>
      </c>
      <c r="I39" s="95">
        <f t="shared" si="2"/>
        <v>8800</v>
      </c>
      <c r="J39" s="73">
        <f t="shared" si="3"/>
        <v>3212000</v>
      </c>
      <c r="K39" s="74">
        <f t="shared" si="4"/>
        <v>3468960</v>
      </c>
      <c r="L39" s="75">
        <f t="shared" si="5"/>
        <v>7000</v>
      </c>
      <c r="M39" s="74">
        <f t="shared" si="6"/>
        <v>1084050.0000000002</v>
      </c>
      <c r="N39" s="7"/>
      <c r="O39" s="8"/>
      <c r="Q39" s="3"/>
      <c r="R39" s="3"/>
    </row>
    <row r="40" spans="1:18" x14ac:dyDescent="0.25">
      <c r="A40" s="57">
        <v>39</v>
      </c>
      <c r="B40" s="14">
        <v>507</v>
      </c>
      <c r="C40" s="10">
        <v>5</v>
      </c>
      <c r="D40" s="10" t="s">
        <v>20</v>
      </c>
      <c r="E40" s="58">
        <v>341</v>
      </c>
      <c r="F40" s="58">
        <v>24</v>
      </c>
      <c r="G40" s="58">
        <f t="shared" si="0"/>
        <v>365</v>
      </c>
      <c r="H40" s="58">
        <f t="shared" si="1"/>
        <v>401.50000000000006</v>
      </c>
      <c r="I40" s="95">
        <f t="shared" si="2"/>
        <v>8800</v>
      </c>
      <c r="J40" s="73">
        <f t="shared" si="3"/>
        <v>3212000</v>
      </c>
      <c r="K40" s="74">
        <f t="shared" si="4"/>
        <v>3468960</v>
      </c>
      <c r="L40" s="75">
        <f t="shared" si="5"/>
        <v>7000</v>
      </c>
      <c r="M40" s="74">
        <f t="shared" si="6"/>
        <v>1084050.0000000002</v>
      </c>
      <c r="N40" s="7"/>
      <c r="O40" s="8"/>
      <c r="Q40" s="3"/>
      <c r="R40" s="3"/>
    </row>
    <row r="41" spans="1:18" x14ac:dyDescent="0.25">
      <c r="A41" s="57">
        <v>40</v>
      </c>
      <c r="B41" s="14">
        <v>508</v>
      </c>
      <c r="C41" s="10">
        <v>5</v>
      </c>
      <c r="D41" s="10" t="s">
        <v>20</v>
      </c>
      <c r="E41" s="58">
        <v>356</v>
      </c>
      <c r="F41" s="58">
        <v>25</v>
      </c>
      <c r="G41" s="58">
        <f t="shared" si="0"/>
        <v>381</v>
      </c>
      <c r="H41" s="58">
        <f t="shared" si="1"/>
        <v>419.1</v>
      </c>
      <c r="I41" s="95">
        <f t="shared" si="2"/>
        <v>8800</v>
      </c>
      <c r="J41" s="73">
        <f t="shared" si="3"/>
        <v>3352800</v>
      </c>
      <c r="K41" s="74">
        <f t="shared" si="4"/>
        <v>3621024</v>
      </c>
      <c r="L41" s="75">
        <f t="shared" si="5"/>
        <v>7500</v>
      </c>
      <c r="M41" s="74">
        <f t="shared" si="6"/>
        <v>1131570</v>
      </c>
      <c r="N41" s="7"/>
      <c r="O41" s="8"/>
      <c r="Q41" s="3"/>
      <c r="R41" s="3"/>
    </row>
    <row r="42" spans="1:18" x14ac:dyDescent="0.25">
      <c r="A42" s="57">
        <v>41</v>
      </c>
      <c r="B42" s="14">
        <v>601</v>
      </c>
      <c r="C42" s="10">
        <v>6</v>
      </c>
      <c r="D42" s="10" t="s">
        <v>20</v>
      </c>
      <c r="E42" s="58">
        <v>356</v>
      </c>
      <c r="F42" s="58">
        <v>25</v>
      </c>
      <c r="G42" s="58">
        <f t="shared" si="0"/>
        <v>381</v>
      </c>
      <c r="H42" s="58">
        <f t="shared" si="1"/>
        <v>419.1</v>
      </c>
      <c r="I42" s="95">
        <f t="shared" ref="I42:I105" si="7">I41</f>
        <v>8800</v>
      </c>
      <c r="J42" s="73">
        <f t="shared" si="3"/>
        <v>3352800</v>
      </c>
      <c r="K42" s="74">
        <f t="shared" si="4"/>
        <v>3621024</v>
      </c>
      <c r="L42" s="75">
        <f t="shared" si="5"/>
        <v>7500</v>
      </c>
      <c r="M42" s="74">
        <f t="shared" si="6"/>
        <v>1131570</v>
      </c>
      <c r="N42" s="7"/>
      <c r="O42" s="8"/>
      <c r="Q42" s="3"/>
      <c r="R42" s="3"/>
    </row>
    <row r="43" spans="1:18" x14ac:dyDescent="0.25">
      <c r="A43" s="57">
        <v>42</v>
      </c>
      <c r="B43" s="13">
        <v>602</v>
      </c>
      <c r="C43" s="13">
        <v>6</v>
      </c>
      <c r="D43" s="10" t="s">
        <v>20</v>
      </c>
      <c r="E43" s="58">
        <v>341</v>
      </c>
      <c r="F43" s="58">
        <v>24</v>
      </c>
      <c r="G43" s="58">
        <f t="shared" si="0"/>
        <v>365</v>
      </c>
      <c r="H43" s="58">
        <f t="shared" si="1"/>
        <v>401.50000000000006</v>
      </c>
      <c r="I43" s="95">
        <f t="shared" si="7"/>
        <v>8800</v>
      </c>
      <c r="J43" s="73">
        <f t="shared" si="3"/>
        <v>3212000</v>
      </c>
      <c r="K43" s="74">
        <f t="shared" si="4"/>
        <v>3468960</v>
      </c>
      <c r="L43" s="75">
        <f t="shared" si="5"/>
        <v>7000</v>
      </c>
      <c r="M43" s="74">
        <f t="shared" si="6"/>
        <v>1084050.0000000002</v>
      </c>
    </row>
    <row r="44" spans="1:18" x14ac:dyDescent="0.25">
      <c r="A44" s="57">
        <v>43</v>
      </c>
      <c r="B44" s="14">
        <v>603</v>
      </c>
      <c r="C44" s="13">
        <v>6</v>
      </c>
      <c r="D44" s="10" t="s">
        <v>20</v>
      </c>
      <c r="E44" s="58">
        <v>341</v>
      </c>
      <c r="F44" s="58">
        <v>24</v>
      </c>
      <c r="G44" s="58">
        <f t="shared" si="0"/>
        <v>365</v>
      </c>
      <c r="H44" s="58">
        <f t="shared" si="1"/>
        <v>401.50000000000006</v>
      </c>
      <c r="I44" s="95">
        <f t="shared" si="7"/>
        <v>8800</v>
      </c>
      <c r="J44" s="73">
        <f t="shared" si="3"/>
        <v>3212000</v>
      </c>
      <c r="K44" s="74">
        <f t="shared" si="4"/>
        <v>3468960</v>
      </c>
      <c r="L44" s="75">
        <f t="shared" si="5"/>
        <v>7000</v>
      </c>
      <c r="M44" s="74">
        <f t="shared" si="6"/>
        <v>1084050.0000000002</v>
      </c>
    </row>
    <row r="45" spans="1:18" s="31" customFormat="1" x14ac:dyDescent="0.25">
      <c r="A45" s="57">
        <v>44</v>
      </c>
      <c r="B45" s="13">
        <v>604</v>
      </c>
      <c r="C45" s="13">
        <v>6</v>
      </c>
      <c r="D45" s="10" t="s">
        <v>20</v>
      </c>
      <c r="E45" s="58">
        <v>356</v>
      </c>
      <c r="F45" s="58">
        <v>25</v>
      </c>
      <c r="G45" s="58">
        <f t="shared" si="0"/>
        <v>381</v>
      </c>
      <c r="H45" s="58">
        <f t="shared" si="1"/>
        <v>419.1</v>
      </c>
      <c r="I45" s="95">
        <f t="shared" si="7"/>
        <v>8800</v>
      </c>
      <c r="J45" s="73">
        <f t="shared" si="3"/>
        <v>3352800</v>
      </c>
      <c r="K45" s="74">
        <f t="shared" si="4"/>
        <v>3621024</v>
      </c>
      <c r="L45" s="75">
        <f t="shared" si="5"/>
        <v>7500</v>
      </c>
      <c r="M45" s="74">
        <f t="shared" si="6"/>
        <v>1131570</v>
      </c>
    </row>
    <row r="46" spans="1:18" x14ac:dyDescent="0.25">
      <c r="A46" s="57">
        <v>45</v>
      </c>
      <c r="B46" s="14">
        <v>605</v>
      </c>
      <c r="C46" s="13">
        <v>6</v>
      </c>
      <c r="D46" s="10" t="s">
        <v>20</v>
      </c>
      <c r="E46" s="58">
        <v>356</v>
      </c>
      <c r="F46" s="58">
        <v>25</v>
      </c>
      <c r="G46" s="58">
        <f t="shared" si="0"/>
        <v>381</v>
      </c>
      <c r="H46" s="58">
        <f t="shared" si="1"/>
        <v>419.1</v>
      </c>
      <c r="I46" s="95">
        <f t="shared" si="7"/>
        <v>8800</v>
      </c>
      <c r="J46" s="73">
        <f t="shared" si="3"/>
        <v>3352800</v>
      </c>
      <c r="K46" s="74">
        <f t="shared" si="4"/>
        <v>3621024</v>
      </c>
      <c r="L46" s="75">
        <f t="shared" si="5"/>
        <v>7500</v>
      </c>
      <c r="M46" s="74">
        <f t="shared" si="6"/>
        <v>1131570</v>
      </c>
    </row>
    <row r="47" spans="1:18" x14ac:dyDescent="0.25">
      <c r="A47" s="57">
        <v>46</v>
      </c>
      <c r="B47" s="13">
        <v>606</v>
      </c>
      <c r="C47" s="13">
        <v>6</v>
      </c>
      <c r="D47" s="10" t="s">
        <v>20</v>
      </c>
      <c r="E47" s="58">
        <v>341</v>
      </c>
      <c r="F47" s="58">
        <v>24</v>
      </c>
      <c r="G47" s="58">
        <f t="shared" si="0"/>
        <v>365</v>
      </c>
      <c r="H47" s="58">
        <f t="shared" si="1"/>
        <v>401.50000000000006</v>
      </c>
      <c r="I47" s="95">
        <f t="shared" si="7"/>
        <v>8800</v>
      </c>
      <c r="J47" s="73">
        <f t="shared" si="3"/>
        <v>3212000</v>
      </c>
      <c r="K47" s="74">
        <f t="shared" si="4"/>
        <v>3468960</v>
      </c>
      <c r="L47" s="75">
        <f t="shared" si="5"/>
        <v>7000</v>
      </c>
      <c r="M47" s="74">
        <f t="shared" si="6"/>
        <v>1084050.0000000002</v>
      </c>
    </row>
    <row r="48" spans="1:18" x14ac:dyDescent="0.25">
      <c r="A48" s="57">
        <v>47</v>
      </c>
      <c r="B48" s="14">
        <v>607</v>
      </c>
      <c r="C48" s="13">
        <v>6</v>
      </c>
      <c r="D48" s="10" t="s">
        <v>20</v>
      </c>
      <c r="E48" s="58">
        <v>341</v>
      </c>
      <c r="F48" s="58">
        <v>24</v>
      </c>
      <c r="G48" s="58">
        <f t="shared" si="0"/>
        <v>365</v>
      </c>
      <c r="H48" s="58">
        <f t="shared" si="1"/>
        <v>401.50000000000006</v>
      </c>
      <c r="I48" s="95">
        <f t="shared" si="7"/>
        <v>8800</v>
      </c>
      <c r="J48" s="73">
        <f t="shared" si="3"/>
        <v>3212000</v>
      </c>
      <c r="K48" s="74">
        <f t="shared" si="4"/>
        <v>3468960</v>
      </c>
      <c r="L48" s="75">
        <f t="shared" si="5"/>
        <v>7000</v>
      </c>
      <c r="M48" s="74">
        <f t="shared" si="6"/>
        <v>1084050.0000000002</v>
      </c>
      <c r="Q48" s="2"/>
    </row>
    <row r="49" spans="1:17" x14ac:dyDescent="0.25">
      <c r="A49" s="57">
        <v>48</v>
      </c>
      <c r="B49" s="14">
        <v>608</v>
      </c>
      <c r="C49" s="13">
        <v>6</v>
      </c>
      <c r="D49" s="10" t="s">
        <v>20</v>
      </c>
      <c r="E49" s="58">
        <v>356</v>
      </c>
      <c r="F49" s="58">
        <v>25</v>
      </c>
      <c r="G49" s="58">
        <f t="shared" si="0"/>
        <v>381</v>
      </c>
      <c r="H49" s="58">
        <f t="shared" si="1"/>
        <v>419.1</v>
      </c>
      <c r="I49" s="95">
        <f t="shared" si="7"/>
        <v>8800</v>
      </c>
      <c r="J49" s="73">
        <f t="shared" si="3"/>
        <v>3352800</v>
      </c>
      <c r="K49" s="74">
        <f t="shared" si="4"/>
        <v>3621024</v>
      </c>
      <c r="L49" s="75">
        <f t="shared" si="5"/>
        <v>7500</v>
      </c>
      <c r="M49" s="74">
        <f t="shared" si="6"/>
        <v>1131570</v>
      </c>
      <c r="Q49" s="2"/>
    </row>
    <row r="50" spans="1:17" x14ac:dyDescent="0.25">
      <c r="A50" s="57">
        <v>49</v>
      </c>
      <c r="B50" s="13">
        <v>701</v>
      </c>
      <c r="C50" s="13">
        <v>7</v>
      </c>
      <c r="D50" s="10" t="s">
        <v>20</v>
      </c>
      <c r="E50" s="58">
        <v>356</v>
      </c>
      <c r="F50" s="58">
        <v>25</v>
      </c>
      <c r="G50" s="58">
        <f t="shared" si="0"/>
        <v>381</v>
      </c>
      <c r="H50" s="58">
        <f t="shared" si="1"/>
        <v>419.1</v>
      </c>
      <c r="I50" s="95">
        <f t="shared" si="7"/>
        <v>8800</v>
      </c>
      <c r="J50" s="73">
        <f t="shared" si="3"/>
        <v>3352800</v>
      </c>
      <c r="K50" s="74">
        <f t="shared" si="4"/>
        <v>3621024</v>
      </c>
      <c r="L50" s="75">
        <f t="shared" si="5"/>
        <v>7500</v>
      </c>
      <c r="M50" s="74">
        <f t="shared" si="6"/>
        <v>1131570</v>
      </c>
      <c r="Q50" s="2"/>
    </row>
    <row r="51" spans="1:17" x14ac:dyDescent="0.25">
      <c r="A51" s="57">
        <v>50</v>
      </c>
      <c r="B51" s="13">
        <v>702</v>
      </c>
      <c r="C51" s="13">
        <v>7</v>
      </c>
      <c r="D51" s="10" t="s">
        <v>20</v>
      </c>
      <c r="E51" s="58">
        <v>341</v>
      </c>
      <c r="F51" s="58">
        <v>24</v>
      </c>
      <c r="G51" s="58">
        <f t="shared" si="0"/>
        <v>365</v>
      </c>
      <c r="H51" s="58">
        <f t="shared" si="1"/>
        <v>401.50000000000006</v>
      </c>
      <c r="I51" s="95">
        <f t="shared" si="7"/>
        <v>8800</v>
      </c>
      <c r="J51" s="73">
        <f t="shared" si="3"/>
        <v>3212000</v>
      </c>
      <c r="K51" s="74">
        <f t="shared" si="4"/>
        <v>3468960</v>
      </c>
      <c r="L51" s="75">
        <f t="shared" si="5"/>
        <v>7000</v>
      </c>
      <c r="M51" s="74">
        <f t="shared" si="6"/>
        <v>1084050.0000000002</v>
      </c>
      <c r="Q51" s="2"/>
    </row>
    <row r="52" spans="1:17" x14ac:dyDescent="0.25">
      <c r="A52" s="57">
        <v>51</v>
      </c>
      <c r="B52" s="13">
        <v>703</v>
      </c>
      <c r="C52" s="13">
        <v>7</v>
      </c>
      <c r="D52" s="10" t="s">
        <v>20</v>
      </c>
      <c r="E52" s="58">
        <v>341</v>
      </c>
      <c r="F52" s="58">
        <v>24</v>
      </c>
      <c r="G52" s="58">
        <f t="shared" si="0"/>
        <v>365</v>
      </c>
      <c r="H52" s="58">
        <f t="shared" si="1"/>
        <v>401.50000000000006</v>
      </c>
      <c r="I52" s="95">
        <f t="shared" si="7"/>
        <v>8800</v>
      </c>
      <c r="J52" s="73">
        <f t="shared" si="3"/>
        <v>3212000</v>
      </c>
      <c r="K52" s="74">
        <f t="shared" si="4"/>
        <v>3468960</v>
      </c>
      <c r="L52" s="75">
        <f t="shared" si="5"/>
        <v>7000</v>
      </c>
      <c r="M52" s="74">
        <f t="shared" si="6"/>
        <v>1084050.0000000002</v>
      </c>
      <c r="Q52" s="2"/>
    </row>
    <row r="53" spans="1:17" x14ac:dyDescent="0.25">
      <c r="A53" s="57">
        <v>52</v>
      </c>
      <c r="B53" s="13">
        <v>704</v>
      </c>
      <c r="C53" s="13">
        <v>7</v>
      </c>
      <c r="D53" s="10" t="s">
        <v>20</v>
      </c>
      <c r="E53" s="58">
        <v>356</v>
      </c>
      <c r="F53" s="58">
        <v>25</v>
      </c>
      <c r="G53" s="58">
        <f t="shared" si="0"/>
        <v>381</v>
      </c>
      <c r="H53" s="58">
        <f t="shared" si="1"/>
        <v>419.1</v>
      </c>
      <c r="I53" s="95">
        <f t="shared" si="7"/>
        <v>8800</v>
      </c>
      <c r="J53" s="73">
        <f t="shared" si="3"/>
        <v>3352800</v>
      </c>
      <c r="K53" s="74">
        <f t="shared" si="4"/>
        <v>3621024</v>
      </c>
      <c r="L53" s="75">
        <f t="shared" si="5"/>
        <v>7500</v>
      </c>
      <c r="M53" s="74">
        <f t="shared" si="6"/>
        <v>1131570</v>
      </c>
      <c r="Q53" s="2"/>
    </row>
    <row r="54" spans="1:17" x14ac:dyDescent="0.25">
      <c r="A54" s="57">
        <v>53</v>
      </c>
      <c r="B54" s="13">
        <v>705</v>
      </c>
      <c r="C54" s="13">
        <v>7</v>
      </c>
      <c r="D54" s="10" t="s">
        <v>20</v>
      </c>
      <c r="E54" s="58">
        <v>356</v>
      </c>
      <c r="F54" s="58">
        <v>25</v>
      </c>
      <c r="G54" s="58">
        <f t="shared" si="0"/>
        <v>381</v>
      </c>
      <c r="H54" s="58">
        <f t="shared" si="1"/>
        <v>419.1</v>
      </c>
      <c r="I54" s="95">
        <f t="shared" si="7"/>
        <v>8800</v>
      </c>
      <c r="J54" s="73">
        <f t="shared" si="3"/>
        <v>3352800</v>
      </c>
      <c r="K54" s="74">
        <f t="shared" si="4"/>
        <v>3621024</v>
      </c>
      <c r="L54" s="75">
        <f t="shared" si="5"/>
        <v>7500</v>
      </c>
      <c r="M54" s="74">
        <f t="shared" si="6"/>
        <v>1131570</v>
      </c>
      <c r="Q54" s="2"/>
    </row>
    <row r="55" spans="1:17" x14ac:dyDescent="0.25">
      <c r="A55" s="57">
        <v>54</v>
      </c>
      <c r="B55" s="13">
        <v>706</v>
      </c>
      <c r="C55" s="13">
        <v>7</v>
      </c>
      <c r="D55" s="10" t="s">
        <v>20</v>
      </c>
      <c r="E55" s="58">
        <v>341</v>
      </c>
      <c r="F55" s="58">
        <v>24</v>
      </c>
      <c r="G55" s="58">
        <f t="shared" si="0"/>
        <v>365</v>
      </c>
      <c r="H55" s="58">
        <f t="shared" si="1"/>
        <v>401.50000000000006</v>
      </c>
      <c r="I55" s="95">
        <f t="shared" si="7"/>
        <v>8800</v>
      </c>
      <c r="J55" s="73">
        <f t="shared" si="3"/>
        <v>3212000</v>
      </c>
      <c r="K55" s="74">
        <f t="shared" si="4"/>
        <v>3468960</v>
      </c>
      <c r="L55" s="75">
        <f t="shared" si="5"/>
        <v>7000</v>
      </c>
      <c r="M55" s="74">
        <f t="shared" si="6"/>
        <v>1084050.0000000002</v>
      </c>
      <c r="Q55" s="2"/>
    </row>
    <row r="56" spans="1:17" x14ac:dyDescent="0.25">
      <c r="A56" s="57">
        <v>55</v>
      </c>
      <c r="B56" s="13">
        <v>707</v>
      </c>
      <c r="C56" s="13">
        <v>7</v>
      </c>
      <c r="D56" s="10" t="s">
        <v>20</v>
      </c>
      <c r="E56" s="58">
        <v>341</v>
      </c>
      <c r="F56" s="58">
        <v>24</v>
      </c>
      <c r="G56" s="58">
        <f t="shared" si="0"/>
        <v>365</v>
      </c>
      <c r="H56" s="58">
        <f t="shared" si="1"/>
        <v>401.50000000000006</v>
      </c>
      <c r="I56" s="95">
        <f t="shared" si="7"/>
        <v>8800</v>
      </c>
      <c r="J56" s="73">
        <f t="shared" si="3"/>
        <v>3212000</v>
      </c>
      <c r="K56" s="74">
        <f t="shared" si="4"/>
        <v>3468960</v>
      </c>
      <c r="L56" s="75">
        <f t="shared" si="5"/>
        <v>7000</v>
      </c>
      <c r="M56" s="74">
        <f t="shared" si="6"/>
        <v>1084050.0000000002</v>
      </c>
      <c r="Q56" s="2"/>
    </row>
    <row r="57" spans="1:17" x14ac:dyDescent="0.25">
      <c r="A57" s="57">
        <v>56</v>
      </c>
      <c r="B57" s="13">
        <v>708</v>
      </c>
      <c r="C57" s="13">
        <v>7</v>
      </c>
      <c r="D57" s="10" t="s">
        <v>20</v>
      </c>
      <c r="E57" s="58">
        <v>356</v>
      </c>
      <c r="F57" s="58">
        <v>25</v>
      </c>
      <c r="G57" s="58">
        <f t="shared" si="0"/>
        <v>381</v>
      </c>
      <c r="H57" s="58">
        <f t="shared" si="1"/>
        <v>419.1</v>
      </c>
      <c r="I57" s="95">
        <f t="shared" si="7"/>
        <v>8800</v>
      </c>
      <c r="J57" s="73">
        <f t="shared" si="3"/>
        <v>3352800</v>
      </c>
      <c r="K57" s="74">
        <f t="shared" si="4"/>
        <v>3621024</v>
      </c>
      <c r="L57" s="75">
        <f t="shared" si="5"/>
        <v>7500</v>
      </c>
      <c r="M57" s="74">
        <f t="shared" si="6"/>
        <v>1131570</v>
      </c>
      <c r="Q57" s="2"/>
    </row>
    <row r="58" spans="1:17" x14ac:dyDescent="0.25">
      <c r="A58" s="57">
        <v>57</v>
      </c>
      <c r="B58" s="13">
        <v>801</v>
      </c>
      <c r="C58" s="13">
        <v>8</v>
      </c>
      <c r="D58" s="10" t="s">
        <v>20</v>
      </c>
      <c r="E58" s="58">
        <v>356</v>
      </c>
      <c r="F58" s="58">
        <v>25</v>
      </c>
      <c r="G58" s="58">
        <f t="shared" si="0"/>
        <v>381</v>
      </c>
      <c r="H58" s="58">
        <f t="shared" si="1"/>
        <v>419.1</v>
      </c>
      <c r="I58" s="95">
        <f t="shared" si="7"/>
        <v>8800</v>
      </c>
      <c r="J58" s="73">
        <f t="shared" si="3"/>
        <v>3352800</v>
      </c>
      <c r="K58" s="74">
        <f t="shared" si="4"/>
        <v>3621024</v>
      </c>
      <c r="L58" s="75">
        <f t="shared" si="5"/>
        <v>7500</v>
      </c>
      <c r="M58" s="74">
        <f t="shared" si="6"/>
        <v>1131570</v>
      </c>
      <c r="Q58" s="2"/>
    </row>
    <row r="59" spans="1:17" x14ac:dyDescent="0.25">
      <c r="A59" s="57">
        <v>58</v>
      </c>
      <c r="B59" s="13">
        <v>802</v>
      </c>
      <c r="C59" s="13">
        <v>8</v>
      </c>
      <c r="D59" s="10" t="s">
        <v>20</v>
      </c>
      <c r="E59" s="58">
        <v>341</v>
      </c>
      <c r="F59" s="58">
        <v>24</v>
      </c>
      <c r="G59" s="58">
        <f t="shared" si="0"/>
        <v>365</v>
      </c>
      <c r="H59" s="58">
        <f t="shared" si="1"/>
        <v>401.50000000000006</v>
      </c>
      <c r="I59" s="95">
        <f t="shared" si="7"/>
        <v>8800</v>
      </c>
      <c r="J59" s="73">
        <f t="shared" si="3"/>
        <v>3212000</v>
      </c>
      <c r="K59" s="74">
        <f t="shared" si="4"/>
        <v>3468960</v>
      </c>
      <c r="L59" s="75">
        <f t="shared" si="5"/>
        <v>7000</v>
      </c>
      <c r="M59" s="74">
        <f t="shared" si="6"/>
        <v>1084050.0000000002</v>
      </c>
      <c r="Q59" s="2"/>
    </row>
    <row r="60" spans="1:17" x14ac:dyDescent="0.25">
      <c r="A60" s="57">
        <v>59</v>
      </c>
      <c r="B60" s="13">
        <v>803</v>
      </c>
      <c r="C60" s="13">
        <v>8</v>
      </c>
      <c r="D60" s="10" t="s">
        <v>20</v>
      </c>
      <c r="E60" s="58">
        <v>341</v>
      </c>
      <c r="F60" s="58">
        <v>24</v>
      </c>
      <c r="G60" s="58">
        <f t="shared" si="0"/>
        <v>365</v>
      </c>
      <c r="H60" s="58">
        <f t="shared" si="1"/>
        <v>401.50000000000006</v>
      </c>
      <c r="I60" s="95">
        <f t="shared" si="7"/>
        <v>8800</v>
      </c>
      <c r="J60" s="73">
        <f t="shared" si="3"/>
        <v>3212000</v>
      </c>
      <c r="K60" s="74">
        <f t="shared" si="4"/>
        <v>3468960</v>
      </c>
      <c r="L60" s="75">
        <f t="shared" si="5"/>
        <v>7000</v>
      </c>
      <c r="M60" s="74">
        <f t="shared" si="6"/>
        <v>1084050.0000000002</v>
      </c>
      <c r="Q60" s="2"/>
    </row>
    <row r="61" spans="1:17" x14ac:dyDescent="0.25">
      <c r="A61" s="57">
        <v>60</v>
      </c>
      <c r="B61" s="13">
        <v>804</v>
      </c>
      <c r="C61" s="13">
        <v>8</v>
      </c>
      <c r="D61" s="10" t="s">
        <v>20</v>
      </c>
      <c r="E61" s="58">
        <v>356</v>
      </c>
      <c r="F61" s="58">
        <v>25</v>
      </c>
      <c r="G61" s="58">
        <f t="shared" si="0"/>
        <v>381</v>
      </c>
      <c r="H61" s="58">
        <f t="shared" si="1"/>
        <v>419.1</v>
      </c>
      <c r="I61" s="95">
        <f t="shared" si="7"/>
        <v>8800</v>
      </c>
      <c r="J61" s="73">
        <f t="shared" si="3"/>
        <v>3352800</v>
      </c>
      <c r="K61" s="74">
        <f t="shared" si="4"/>
        <v>3621024</v>
      </c>
      <c r="L61" s="75">
        <f t="shared" si="5"/>
        <v>7500</v>
      </c>
      <c r="M61" s="74">
        <f t="shared" si="6"/>
        <v>1131570</v>
      </c>
      <c r="Q61" s="2"/>
    </row>
    <row r="62" spans="1:17" x14ac:dyDescent="0.25">
      <c r="A62" s="57">
        <v>61</v>
      </c>
      <c r="B62" s="13">
        <v>805</v>
      </c>
      <c r="C62" s="13">
        <v>8</v>
      </c>
      <c r="D62" s="10" t="s">
        <v>20</v>
      </c>
      <c r="E62" s="58">
        <v>356</v>
      </c>
      <c r="F62" s="58">
        <v>25</v>
      </c>
      <c r="G62" s="58">
        <f t="shared" si="0"/>
        <v>381</v>
      </c>
      <c r="H62" s="58">
        <f t="shared" si="1"/>
        <v>419.1</v>
      </c>
      <c r="I62" s="95">
        <f t="shared" si="7"/>
        <v>8800</v>
      </c>
      <c r="J62" s="73">
        <f t="shared" si="3"/>
        <v>3352800</v>
      </c>
      <c r="K62" s="74">
        <f t="shared" si="4"/>
        <v>3621024</v>
      </c>
      <c r="L62" s="75">
        <f t="shared" si="5"/>
        <v>7500</v>
      </c>
      <c r="M62" s="74">
        <f t="shared" si="6"/>
        <v>1131570</v>
      </c>
      <c r="Q62" s="2"/>
    </row>
    <row r="63" spans="1:17" x14ac:dyDescent="0.25">
      <c r="A63" s="57">
        <v>62</v>
      </c>
      <c r="B63" s="13">
        <v>806</v>
      </c>
      <c r="C63" s="13">
        <v>8</v>
      </c>
      <c r="D63" s="10" t="s">
        <v>20</v>
      </c>
      <c r="E63" s="58">
        <v>341</v>
      </c>
      <c r="F63" s="58">
        <v>24</v>
      </c>
      <c r="G63" s="58">
        <f t="shared" si="0"/>
        <v>365</v>
      </c>
      <c r="H63" s="58">
        <f t="shared" si="1"/>
        <v>401.50000000000006</v>
      </c>
      <c r="I63" s="95">
        <f t="shared" si="7"/>
        <v>8800</v>
      </c>
      <c r="J63" s="73">
        <f t="shared" si="3"/>
        <v>3212000</v>
      </c>
      <c r="K63" s="74">
        <f t="shared" si="4"/>
        <v>3468960</v>
      </c>
      <c r="L63" s="75">
        <f t="shared" si="5"/>
        <v>7000</v>
      </c>
      <c r="M63" s="74">
        <f t="shared" si="6"/>
        <v>1084050.0000000002</v>
      </c>
      <c r="Q63" s="2"/>
    </row>
    <row r="64" spans="1:17" x14ac:dyDescent="0.25">
      <c r="A64" s="57">
        <v>63</v>
      </c>
      <c r="B64" s="13">
        <v>807</v>
      </c>
      <c r="C64" s="13">
        <v>8</v>
      </c>
      <c r="D64" s="10" t="s">
        <v>20</v>
      </c>
      <c r="E64" s="58">
        <v>341</v>
      </c>
      <c r="F64" s="58">
        <v>24</v>
      </c>
      <c r="G64" s="58">
        <f t="shared" si="0"/>
        <v>365</v>
      </c>
      <c r="H64" s="58">
        <f t="shared" si="1"/>
        <v>401.50000000000006</v>
      </c>
      <c r="I64" s="95">
        <f t="shared" si="7"/>
        <v>8800</v>
      </c>
      <c r="J64" s="73">
        <f t="shared" si="3"/>
        <v>3212000</v>
      </c>
      <c r="K64" s="74">
        <f t="shared" si="4"/>
        <v>3468960</v>
      </c>
      <c r="L64" s="75">
        <f t="shared" si="5"/>
        <v>7000</v>
      </c>
      <c r="M64" s="74">
        <f t="shared" si="6"/>
        <v>1084050.0000000002</v>
      </c>
      <c r="Q64" s="2"/>
    </row>
    <row r="65" spans="1:21" x14ac:dyDescent="0.25">
      <c r="A65" s="57">
        <v>64</v>
      </c>
      <c r="B65" s="13">
        <v>901</v>
      </c>
      <c r="C65" s="13">
        <v>9</v>
      </c>
      <c r="D65" s="10" t="s">
        <v>20</v>
      </c>
      <c r="E65" s="58">
        <v>356</v>
      </c>
      <c r="F65" s="58">
        <v>25</v>
      </c>
      <c r="G65" s="58">
        <f t="shared" si="0"/>
        <v>381</v>
      </c>
      <c r="H65" s="58">
        <f t="shared" si="1"/>
        <v>419.1</v>
      </c>
      <c r="I65" s="95">
        <f t="shared" si="7"/>
        <v>8800</v>
      </c>
      <c r="J65" s="73">
        <f t="shared" si="3"/>
        <v>3352800</v>
      </c>
      <c r="K65" s="74">
        <f t="shared" si="4"/>
        <v>3621024</v>
      </c>
      <c r="L65" s="75">
        <f t="shared" si="5"/>
        <v>7500</v>
      </c>
      <c r="M65" s="74">
        <f t="shared" si="6"/>
        <v>1131570</v>
      </c>
      <c r="Q65" s="2"/>
    </row>
    <row r="66" spans="1:21" x14ac:dyDescent="0.25">
      <c r="A66" s="57">
        <v>65</v>
      </c>
      <c r="B66" s="13">
        <v>902</v>
      </c>
      <c r="C66" s="13">
        <v>9</v>
      </c>
      <c r="D66" s="10" t="s">
        <v>20</v>
      </c>
      <c r="E66" s="58">
        <v>341</v>
      </c>
      <c r="F66" s="58">
        <v>24</v>
      </c>
      <c r="G66" s="58">
        <f t="shared" si="0"/>
        <v>365</v>
      </c>
      <c r="H66" s="58">
        <f t="shared" si="1"/>
        <v>401.50000000000006</v>
      </c>
      <c r="I66" s="95">
        <f t="shared" si="7"/>
        <v>8800</v>
      </c>
      <c r="J66" s="73">
        <f t="shared" si="3"/>
        <v>3212000</v>
      </c>
      <c r="K66" s="74">
        <f t="shared" si="4"/>
        <v>3468960</v>
      </c>
      <c r="L66" s="75">
        <f t="shared" si="5"/>
        <v>7000</v>
      </c>
      <c r="M66" s="74">
        <f t="shared" si="6"/>
        <v>1084050.0000000002</v>
      </c>
      <c r="Q66" s="2"/>
    </row>
    <row r="67" spans="1:21" s="9" customFormat="1" ht="16.5" x14ac:dyDescent="0.2">
      <c r="A67" s="57">
        <v>66</v>
      </c>
      <c r="B67" s="13">
        <v>903</v>
      </c>
      <c r="C67" s="13">
        <v>9</v>
      </c>
      <c r="D67" s="10" t="s">
        <v>20</v>
      </c>
      <c r="E67" s="58">
        <v>341</v>
      </c>
      <c r="F67" s="58">
        <v>24</v>
      </c>
      <c r="G67" s="58">
        <f t="shared" ref="G67:G111" si="8">E67+F67</f>
        <v>365</v>
      </c>
      <c r="H67" s="58">
        <f t="shared" ref="H67:H111" si="9">G67*1.1</f>
        <v>401.50000000000006</v>
      </c>
      <c r="I67" s="95">
        <f t="shared" si="7"/>
        <v>8800</v>
      </c>
      <c r="J67" s="73">
        <f t="shared" ref="J67:J111" si="10">G67*I67</f>
        <v>3212000</v>
      </c>
      <c r="K67" s="74">
        <f t="shared" ref="K67:K111" si="11">ROUND(J67*1.08,0)</f>
        <v>3468960</v>
      </c>
      <c r="L67" s="75">
        <f t="shared" ref="L67:L111" si="12">MROUND((K67*0.025/12),500)</f>
        <v>7000</v>
      </c>
      <c r="M67" s="74">
        <f t="shared" ref="M67:M111" si="13">H67*2700</f>
        <v>1084050.0000000002</v>
      </c>
      <c r="Q67" s="44"/>
      <c r="T67" s="37"/>
      <c r="U67" s="37"/>
    </row>
    <row r="68" spans="1:21" x14ac:dyDescent="0.25">
      <c r="A68" s="57">
        <v>67</v>
      </c>
      <c r="B68" s="13">
        <v>904</v>
      </c>
      <c r="C68" s="13">
        <v>9</v>
      </c>
      <c r="D68" s="10" t="s">
        <v>20</v>
      </c>
      <c r="E68" s="58">
        <v>356</v>
      </c>
      <c r="F68" s="58">
        <v>25</v>
      </c>
      <c r="G68" s="58">
        <f t="shared" si="8"/>
        <v>381</v>
      </c>
      <c r="H68" s="58">
        <f t="shared" si="9"/>
        <v>419.1</v>
      </c>
      <c r="I68" s="95">
        <f t="shared" si="7"/>
        <v>8800</v>
      </c>
      <c r="J68" s="73">
        <f t="shared" si="10"/>
        <v>3352800</v>
      </c>
      <c r="K68" s="74">
        <f t="shared" si="11"/>
        <v>3621024</v>
      </c>
      <c r="L68" s="75">
        <f t="shared" si="12"/>
        <v>7500</v>
      </c>
      <c r="M68" s="74">
        <f t="shared" si="13"/>
        <v>1131570</v>
      </c>
      <c r="Q68" s="2"/>
    </row>
    <row r="69" spans="1:21" x14ac:dyDescent="0.25">
      <c r="A69" s="57">
        <v>68</v>
      </c>
      <c r="B69" s="13">
        <v>905</v>
      </c>
      <c r="C69" s="10">
        <v>9</v>
      </c>
      <c r="D69" s="10" t="s">
        <v>20</v>
      </c>
      <c r="E69" s="58">
        <v>356</v>
      </c>
      <c r="F69" s="58">
        <v>25</v>
      </c>
      <c r="G69" s="58">
        <f t="shared" si="8"/>
        <v>381</v>
      </c>
      <c r="H69" s="58">
        <f t="shared" si="9"/>
        <v>419.1</v>
      </c>
      <c r="I69" s="95">
        <f t="shared" si="7"/>
        <v>8800</v>
      </c>
      <c r="J69" s="73">
        <f t="shared" si="10"/>
        <v>3352800</v>
      </c>
      <c r="K69" s="74">
        <f t="shared" si="11"/>
        <v>3621024</v>
      </c>
      <c r="L69" s="75">
        <f t="shared" si="12"/>
        <v>7500</v>
      </c>
      <c r="M69" s="74">
        <f t="shared" si="13"/>
        <v>1131570</v>
      </c>
      <c r="Q69" s="2"/>
    </row>
    <row r="70" spans="1:21" x14ac:dyDescent="0.25">
      <c r="A70" s="57">
        <v>69</v>
      </c>
      <c r="B70" s="13">
        <v>906</v>
      </c>
      <c r="C70" s="10">
        <v>9</v>
      </c>
      <c r="D70" s="10" t="s">
        <v>20</v>
      </c>
      <c r="E70" s="58">
        <v>341</v>
      </c>
      <c r="F70" s="58">
        <v>24</v>
      </c>
      <c r="G70" s="58">
        <f t="shared" si="8"/>
        <v>365</v>
      </c>
      <c r="H70" s="58">
        <f t="shared" si="9"/>
        <v>401.50000000000006</v>
      </c>
      <c r="I70" s="95">
        <f t="shared" si="7"/>
        <v>8800</v>
      </c>
      <c r="J70" s="73">
        <f t="shared" si="10"/>
        <v>3212000</v>
      </c>
      <c r="K70" s="74">
        <f t="shared" si="11"/>
        <v>3468960</v>
      </c>
      <c r="L70" s="75">
        <f t="shared" si="12"/>
        <v>7000</v>
      </c>
      <c r="M70" s="74">
        <f t="shared" si="13"/>
        <v>1084050.0000000002</v>
      </c>
      <c r="Q70" s="2"/>
    </row>
    <row r="71" spans="1:21" x14ac:dyDescent="0.25">
      <c r="A71" s="57">
        <v>70</v>
      </c>
      <c r="B71" s="13">
        <v>907</v>
      </c>
      <c r="C71" s="10">
        <v>9</v>
      </c>
      <c r="D71" s="10" t="s">
        <v>20</v>
      </c>
      <c r="E71" s="58">
        <v>341</v>
      </c>
      <c r="F71" s="58">
        <v>24</v>
      </c>
      <c r="G71" s="58">
        <f t="shared" si="8"/>
        <v>365</v>
      </c>
      <c r="H71" s="58">
        <f t="shared" si="9"/>
        <v>401.50000000000006</v>
      </c>
      <c r="I71" s="95">
        <f t="shared" si="7"/>
        <v>8800</v>
      </c>
      <c r="J71" s="73">
        <f t="shared" si="10"/>
        <v>3212000</v>
      </c>
      <c r="K71" s="74">
        <f t="shared" si="11"/>
        <v>3468960</v>
      </c>
      <c r="L71" s="75">
        <f t="shared" si="12"/>
        <v>7000</v>
      </c>
      <c r="M71" s="74">
        <f t="shared" si="13"/>
        <v>1084050.0000000002</v>
      </c>
      <c r="Q71" s="2"/>
    </row>
    <row r="72" spans="1:21" x14ac:dyDescent="0.25">
      <c r="A72" s="57">
        <v>71</v>
      </c>
      <c r="B72" s="13">
        <v>908</v>
      </c>
      <c r="C72" s="10">
        <v>9</v>
      </c>
      <c r="D72" s="10" t="s">
        <v>20</v>
      </c>
      <c r="E72" s="58">
        <v>356</v>
      </c>
      <c r="F72" s="58">
        <v>25</v>
      </c>
      <c r="G72" s="58">
        <f t="shared" si="8"/>
        <v>381</v>
      </c>
      <c r="H72" s="58">
        <f t="shared" si="9"/>
        <v>419.1</v>
      </c>
      <c r="I72" s="95">
        <f t="shared" si="7"/>
        <v>8800</v>
      </c>
      <c r="J72" s="73">
        <f t="shared" si="10"/>
        <v>3352800</v>
      </c>
      <c r="K72" s="74">
        <f t="shared" si="11"/>
        <v>3621024</v>
      </c>
      <c r="L72" s="75">
        <f t="shared" si="12"/>
        <v>7500</v>
      </c>
      <c r="M72" s="74">
        <f t="shared" si="13"/>
        <v>1131570</v>
      </c>
      <c r="Q72" s="2"/>
    </row>
    <row r="73" spans="1:21" x14ac:dyDescent="0.25">
      <c r="A73" s="57">
        <v>72</v>
      </c>
      <c r="B73" s="14">
        <v>1001</v>
      </c>
      <c r="C73" s="10">
        <v>10</v>
      </c>
      <c r="D73" s="10" t="s">
        <v>20</v>
      </c>
      <c r="E73" s="58">
        <v>356</v>
      </c>
      <c r="F73" s="58">
        <v>25</v>
      </c>
      <c r="G73" s="58">
        <f t="shared" si="8"/>
        <v>381</v>
      </c>
      <c r="H73" s="58">
        <f t="shared" si="9"/>
        <v>419.1</v>
      </c>
      <c r="I73" s="95">
        <f t="shared" si="7"/>
        <v>8800</v>
      </c>
      <c r="J73" s="73">
        <f t="shared" si="10"/>
        <v>3352800</v>
      </c>
      <c r="K73" s="74">
        <f t="shared" si="11"/>
        <v>3621024</v>
      </c>
      <c r="L73" s="75">
        <f t="shared" si="12"/>
        <v>7500</v>
      </c>
      <c r="M73" s="74">
        <f t="shared" si="13"/>
        <v>1131570</v>
      </c>
      <c r="Q73" s="2"/>
    </row>
    <row r="74" spans="1:21" x14ac:dyDescent="0.25">
      <c r="A74" s="57">
        <v>73</v>
      </c>
      <c r="B74" s="14">
        <v>1002</v>
      </c>
      <c r="C74" s="10">
        <v>10</v>
      </c>
      <c r="D74" s="10" t="s">
        <v>20</v>
      </c>
      <c r="E74" s="58">
        <v>341</v>
      </c>
      <c r="F74" s="58">
        <v>24</v>
      </c>
      <c r="G74" s="58">
        <f t="shared" si="8"/>
        <v>365</v>
      </c>
      <c r="H74" s="58">
        <f t="shared" si="9"/>
        <v>401.50000000000006</v>
      </c>
      <c r="I74" s="95">
        <f t="shared" si="7"/>
        <v>8800</v>
      </c>
      <c r="J74" s="73">
        <f t="shared" si="10"/>
        <v>3212000</v>
      </c>
      <c r="K74" s="74">
        <f t="shared" si="11"/>
        <v>3468960</v>
      </c>
      <c r="L74" s="75">
        <f t="shared" si="12"/>
        <v>7000</v>
      </c>
      <c r="M74" s="74">
        <f t="shared" si="13"/>
        <v>1084050.0000000002</v>
      </c>
      <c r="Q74" s="2"/>
    </row>
    <row r="75" spans="1:21" x14ac:dyDescent="0.25">
      <c r="A75" s="57">
        <v>74</v>
      </c>
      <c r="B75" s="14">
        <v>1003</v>
      </c>
      <c r="C75" s="10">
        <v>10</v>
      </c>
      <c r="D75" s="10" t="s">
        <v>20</v>
      </c>
      <c r="E75" s="58">
        <v>341</v>
      </c>
      <c r="F75" s="58">
        <v>24</v>
      </c>
      <c r="G75" s="58">
        <f t="shared" si="8"/>
        <v>365</v>
      </c>
      <c r="H75" s="58">
        <f t="shared" si="9"/>
        <v>401.50000000000006</v>
      </c>
      <c r="I75" s="95">
        <f t="shared" si="7"/>
        <v>8800</v>
      </c>
      <c r="J75" s="73">
        <f t="shared" si="10"/>
        <v>3212000</v>
      </c>
      <c r="K75" s="74">
        <f t="shared" si="11"/>
        <v>3468960</v>
      </c>
      <c r="L75" s="75">
        <f t="shared" si="12"/>
        <v>7000</v>
      </c>
      <c r="M75" s="74">
        <f t="shared" si="13"/>
        <v>1084050.0000000002</v>
      </c>
      <c r="Q75" s="2"/>
    </row>
    <row r="76" spans="1:21" x14ac:dyDescent="0.25">
      <c r="A76" s="57">
        <v>75</v>
      </c>
      <c r="B76" s="14">
        <v>1004</v>
      </c>
      <c r="C76" s="10">
        <v>10</v>
      </c>
      <c r="D76" s="10" t="s">
        <v>20</v>
      </c>
      <c r="E76" s="58">
        <v>356</v>
      </c>
      <c r="F76" s="58">
        <v>25</v>
      </c>
      <c r="G76" s="58">
        <f t="shared" si="8"/>
        <v>381</v>
      </c>
      <c r="H76" s="58">
        <f t="shared" si="9"/>
        <v>419.1</v>
      </c>
      <c r="I76" s="95">
        <f t="shared" si="7"/>
        <v>8800</v>
      </c>
      <c r="J76" s="73">
        <f t="shared" si="10"/>
        <v>3352800</v>
      </c>
      <c r="K76" s="74">
        <f t="shared" si="11"/>
        <v>3621024</v>
      </c>
      <c r="L76" s="75">
        <f t="shared" si="12"/>
        <v>7500</v>
      </c>
      <c r="M76" s="74">
        <f t="shared" si="13"/>
        <v>1131570</v>
      </c>
      <c r="Q76" s="2"/>
    </row>
    <row r="77" spans="1:21" x14ac:dyDescent="0.25">
      <c r="A77" s="57">
        <v>76</v>
      </c>
      <c r="B77" s="14">
        <v>1005</v>
      </c>
      <c r="C77" s="10">
        <v>10</v>
      </c>
      <c r="D77" s="10" t="s">
        <v>20</v>
      </c>
      <c r="E77" s="58">
        <v>356</v>
      </c>
      <c r="F77" s="58">
        <v>25</v>
      </c>
      <c r="G77" s="58">
        <f t="shared" si="8"/>
        <v>381</v>
      </c>
      <c r="H77" s="58">
        <f t="shared" si="9"/>
        <v>419.1</v>
      </c>
      <c r="I77" s="95">
        <f t="shared" si="7"/>
        <v>8800</v>
      </c>
      <c r="J77" s="73">
        <f t="shared" si="10"/>
        <v>3352800</v>
      </c>
      <c r="K77" s="74">
        <f t="shared" si="11"/>
        <v>3621024</v>
      </c>
      <c r="L77" s="75">
        <f t="shared" si="12"/>
        <v>7500</v>
      </c>
      <c r="M77" s="74">
        <f t="shared" si="13"/>
        <v>1131570</v>
      </c>
      <c r="Q77" s="2"/>
    </row>
    <row r="78" spans="1:21" x14ac:dyDescent="0.25">
      <c r="A78" s="57">
        <v>77</v>
      </c>
      <c r="B78" s="14">
        <v>1006</v>
      </c>
      <c r="C78" s="10">
        <v>10</v>
      </c>
      <c r="D78" s="10" t="s">
        <v>20</v>
      </c>
      <c r="E78" s="58">
        <v>341</v>
      </c>
      <c r="F78" s="58">
        <v>24</v>
      </c>
      <c r="G78" s="58">
        <f t="shared" si="8"/>
        <v>365</v>
      </c>
      <c r="H78" s="58">
        <f t="shared" si="9"/>
        <v>401.50000000000006</v>
      </c>
      <c r="I78" s="95">
        <f t="shared" si="7"/>
        <v>8800</v>
      </c>
      <c r="J78" s="73">
        <f t="shared" si="10"/>
        <v>3212000</v>
      </c>
      <c r="K78" s="74">
        <f t="shared" si="11"/>
        <v>3468960</v>
      </c>
      <c r="L78" s="75">
        <f t="shared" si="12"/>
        <v>7000</v>
      </c>
      <c r="M78" s="74">
        <f t="shared" si="13"/>
        <v>1084050.0000000002</v>
      </c>
      <c r="Q78" s="2"/>
    </row>
    <row r="79" spans="1:21" x14ac:dyDescent="0.25">
      <c r="A79" s="57">
        <v>78</v>
      </c>
      <c r="B79" s="14">
        <v>1007</v>
      </c>
      <c r="C79" s="10">
        <v>10</v>
      </c>
      <c r="D79" s="10" t="s">
        <v>20</v>
      </c>
      <c r="E79" s="58">
        <v>341</v>
      </c>
      <c r="F79" s="58">
        <v>24</v>
      </c>
      <c r="G79" s="58">
        <f t="shared" si="8"/>
        <v>365</v>
      </c>
      <c r="H79" s="58">
        <f t="shared" si="9"/>
        <v>401.50000000000006</v>
      </c>
      <c r="I79" s="95">
        <f t="shared" si="7"/>
        <v>8800</v>
      </c>
      <c r="J79" s="73">
        <f t="shared" si="10"/>
        <v>3212000</v>
      </c>
      <c r="K79" s="74">
        <f t="shared" si="11"/>
        <v>3468960</v>
      </c>
      <c r="L79" s="75">
        <f t="shared" si="12"/>
        <v>7000</v>
      </c>
      <c r="M79" s="74">
        <f t="shared" si="13"/>
        <v>1084050.0000000002</v>
      </c>
      <c r="Q79" s="2"/>
    </row>
    <row r="80" spans="1:21" x14ac:dyDescent="0.25">
      <c r="A80" s="57">
        <v>79</v>
      </c>
      <c r="B80" s="14">
        <v>1008</v>
      </c>
      <c r="C80" s="10">
        <v>10</v>
      </c>
      <c r="D80" s="10" t="s">
        <v>20</v>
      </c>
      <c r="E80" s="58">
        <v>356</v>
      </c>
      <c r="F80" s="58">
        <v>25</v>
      </c>
      <c r="G80" s="58">
        <f t="shared" si="8"/>
        <v>381</v>
      </c>
      <c r="H80" s="58">
        <f t="shared" si="9"/>
        <v>419.1</v>
      </c>
      <c r="I80" s="95">
        <f t="shared" si="7"/>
        <v>8800</v>
      </c>
      <c r="J80" s="73">
        <f t="shared" si="10"/>
        <v>3352800</v>
      </c>
      <c r="K80" s="74">
        <f t="shared" si="11"/>
        <v>3621024</v>
      </c>
      <c r="L80" s="75">
        <f t="shared" si="12"/>
        <v>7500</v>
      </c>
      <c r="M80" s="74">
        <f t="shared" si="13"/>
        <v>1131570</v>
      </c>
      <c r="Q80" s="2"/>
    </row>
    <row r="81" spans="1:17" x14ac:dyDescent="0.25">
      <c r="A81" s="57">
        <v>80</v>
      </c>
      <c r="B81" s="14">
        <v>1101</v>
      </c>
      <c r="C81" s="10">
        <v>11</v>
      </c>
      <c r="D81" s="10" t="s">
        <v>20</v>
      </c>
      <c r="E81" s="58">
        <v>356</v>
      </c>
      <c r="F81" s="58">
        <v>25</v>
      </c>
      <c r="G81" s="58">
        <f t="shared" si="8"/>
        <v>381</v>
      </c>
      <c r="H81" s="58">
        <f t="shared" si="9"/>
        <v>419.1</v>
      </c>
      <c r="I81" s="95">
        <f t="shared" si="7"/>
        <v>8800</v>
      </c>
      <c r="J81" s="73">
        <f t="shared" si="10"/>
        <v>3352800</v>
      </c>
      <c r="K81" s="74">
        <f t="shared" si="11"/>
        <v>3621024</v>
      </c>
      <c r="L81" s="75">
        <f t="shared" si="12"/>
        <v>7500</v>
      </c>
      <c r="M81" s="74">
        <f t="shared" si="13"/>
        <v>1131570</v>
      </c>
      <c r="Q81" s="2"/>
    </row>
    <row r="82" spans="1:17" x14ac:dyDescent="0.25">
      <c r="A82" s="57">
        <v>81</v>
      </c>
      <c r="B82" s="14">
        <v>1102</v>
      </c>
      <c r="C82" s="10">
        <v>11</v>
      </c>
      <c r="D82" s="10" t="s">
        <v>20</v>
      </c>
      <c r="E82" s="58">
        <v>341</v>
      </c>
      <c r="F82" s="58">
        <v>24</v>
      </c>
      <c r="G82" s="58">
        <f t="shared" si="8"/>
        <v>365</v>
      </c>
      <c r="H82" s="58">
        <f t="shared" si="9"/>
        <v>401.50000000000006</v>
      </c>
      <c r="I82" s="95">
        <f t="shared" si="7"/>
        <v>8800</v>
      </c>
      <c r="J82" s="73">
        <f t="shared" si="10"/>
        <v>3212000</v>
      </c>
      <c r="K82" s="74">
        <f t="shared" si="11"/>
        <v>3468960</v>
      </c>
      <c r="L82" s="75">
        <f t="shared" si="12"/>
        <v>7000</v>
      </c>
      <c r="M82" s="74">
        <f t="shared" si="13"/>
        <v>1084050.0000000002</v>
      </c>
      <c r="Q82" s="2"/>
    </row>
    <row r="83" spans="1:17" x14ac:dyDescent="0.25">
      <c r="A83" s="57">
        <v>82</v>
      </c>
      <c r="B83" s="14">
        <v>1103</v>
      </c>
      <c r="C83" s="10">
        <v>11</v>
      </c>
      <c r="D83" s="10" t="s">
        <v>20</v>
      </c>
      <c r="E83" s="58">
        <v>341</v>
      </c>
      <c r="F83" s="58">
        <v>24</v>
      </c>
      <c r="G83" s="58">
        <f t="shared" si="8"/>
        <v>365</v>
      </c>
      <c r="H83" s="58">
        <f t="shared" si="9"/>
        <v>401.50000000000006</v>
      </c>
      <c r="I83" s="95">
        <f t="shared" si="7"/>
        <v>8800</v>
      </c>
      <c r="J83" s="73">
        <f t="shared" si="10"/>
        <v>3212000</v>
      </c>
      <c r="K83" s="74">
        <f t="shared" si="11"/>
        <v>3468960</v>
      </c>
      <c r="L83" s="75">
        <f t="shared" si="12"/>
        <v>7000</v>
      </c>
      <c r="M83" s="74">
        <f t="shared" si="13"/>
        <v>1084050.0000000002</v>
      </c>
      <c r="Q83" s="2"/>
    </row>
    <row r="84" spans="1:17" x14ac:dyDescent="0.25">
      <c r="A84" s="57">
        <v>83</v>
      </c>
      <c r="B84" s="14">
        <v>1104</v>
      </c>
      <c r="C84" s="10">
        <v>11</v>
      </c>
      <c r="D84" s="10" t="s">
        <v>20</v>
      </c>
      <c r="E84" s="58">
        <v>356</v>
      </c>
      <c r="F84" s="58">
        <v>25</v>
      </c>
      <c r="G84" s="58">
        <f t="shared" si="8"/>
        <v>381</v>
      </c>
      <c r="H84" s="58">
        <f t="shared" si="9"/>
        <v>419.1</v>
      </c>
      <c r="I84" s="95">
        <f t="shared" si="7"/>
        <v>8800</v>
      </c>
      <c r="J84" s="73">
        <f t="shared" si="10"/>
        <v>3352800</v>
      </c>
      <c r="K84" s="74">
        <f t="shared" si="11"/>
        <v>3621024</v>
      </c>
      <c r="L84" s="75">
        <f t="shared" si="12"/>
        <v>7500</v>
      </c>
      <c r="M84" s="74">
        <f t="shared" si="13"/>
        <v>1131570</v>
      </c>
      <c r="Q84" s="2"/>
    </row>
    <row r="85" spans="1:17" x14ac:dyDescent="0.25">
      <c r="A85" s="57">
        <v>84</v>
      </c>
      <c r="B85" s="14">
        <v>1105</v>
      </c>
      <c r="C85" s="10">
        <v>11</v>
      </c>
      <c r="D85" s="10" t="s">
        <v>20</v>
      </c>
      <c r="E85" s="58">
        <v>356</v>
      </c>
      <c r="F85" s="58">
        <v>25</v>
      </c>
      <c r="G85" s="58">
        <f t="shared" si="8"/>
        <v>381</v>
      </c>
      <c r="H85" s="58">
        <f t="shared" si="9"/>
        <v>419.1</v>
      </c>
      <c r="I85" s="95">
        <f t="shared" si="7"/>
        <v>8800</v>
      </c>
      <c r="J85" s="73">
        <f t="shared" si="10"/>
        <v>3352800</v>
      </c>
      <c r="K85" s="74">
        <f t="shared" si="11"/>
        <v>3621024</v>
      </c>
      <c r="L85" s="75">
        <f t="shared" si="12"/>
        <v>7500</v>
      </c>
      <c r="M85" s="74">
        <f t="shared" si="13"/>
        <v>1131570</v>
      </c>
      <c r="Q85" s="2"/>
    </row>
    <row r="86" spans="1:17" x14ac:dyDescent="0.25">
      <c r="A86" s="57">
        <v>85</v>
      </c>
      <c r="B86" s="14">
        <v>1106</v>
      </c>
      <c r="C86" s="10">
        <v>11</v>
      </c>
      <c r="D86" s="10" t="s">
        <v>20</v>
      </c>
      <c r="E86" s="58">
        <v>341</v>
      </c>
      <c r="F86" s="58">
        <v>24</v>
      </c>
      <c r="G86" s="58">
        <f t="shared" si="8"/>
        <v>365</v>
      </c>
      <c r="H86" s="58">
        <f t="shared" si="9"/>
        <v>401.50000000000006</v>
      </c>
      <c r="I86" s="95">
        <f t="shared" si="7"/>
        <v>8800</v>
      </c>
      <c r="J86" s="73">
        <f t="shared" si="10"/>
        <v>3212000</v>
      </c>
      <c r="K86" s="74">
        <f t="shared" si="11"/>
        <v>3468960</v>
      </c>
      <c r="L86" s="75">
        <f t="shared" si="12"/>
        <v>7000</v>
      </c>
      <c r="M86" s="74">
        <f t="shared" si="13"/>
        <v>1084050.0000000002</v>
      </c>
      <c r="Q86" s="2"/>
    </row>
    <row r="87" spans="1:17" x14ac:dyDescent="0.25">
      <c r="A87" s="57">
        <v>86</v>
      </c>
      <c r="B87" s="14">
        <v>1107</v>
      </c>
      <c r="C87" s="10">
        <v>11</v>
      </c>
      <c r="D87" s="10" t="s">
        <v>20</v>
      </c>
      <c r="E87" s="58">
        <v>341</v>
      </c>
      <c r="F87" s="58">
        <v>24</v>
      </c>
      <c r="G87" s="58">
        <f t="shared" si="8"/>
        <v>365</v>
      </c>
      <c r="H87" s="58">
        <f t="shared" si="9"/>
        <v>401.50000000000006</v>
      </c>
      <c r="I87" s="95">
        <f t="shared" si="7"/>
        <v>8800</v>
      </c>
      <c r="J87" s="73">
        <f t="shared" si="10"/>
        <v>3212000</v>
      </c>
      <c r="K87" s="74">
        <f t="shared" si="11"/>
        <v>3468960</v>
      </c>
      <c r="L87" s="75">
        <f t="shared" si="12"/>
        <v>7000</v>
      </c>
      <c r="M87" s="74">
        <f t="shared" si="13"/>
        <v>1084050.0000000002</v>
      </c>
      <c r="Q87" s="2"/>
    </row>
    <row r="88" spans="1:17" x14ac:dyDescent="0.25">
      <c r="A88" s="57">
        <v>87</v>
      </c>
      <c r="B88" s="14">
        <v>1108</v>
      </c>
      <c r="C88" s="10">
        <v>11</v>
      </c>
      <c r="D88" s="10" t="s">
        <v>20</v>
      </c>
      <c r="E88" s="58">
        <v>356</v>
      </c>
      <c r="F88" s="58">
        <v>25</v>
      </c>
      <c r="G88" s="58">
        <f t="shared" si="8"/>
        <v>381</v>
      </c>
      <c r="H88" s="58">
        <f t="shared" si="9"/>
        <v>419.1</v>
      </c>
      <c r="I88" s="95">
        <f t="shared" si="7"/>
        <v>8800</v>
      </c>
      <c r="J88" s="73">
        <f t="shared" si="10"/>
        <v>3352800</v>
      </c>
      <c r="K88" s="74">
        <f t="shared" si="11"/>
        <v>3621024</v>
      </c>
      <c r="L88" s="75">
        <f t="shared" si="12"/>
        <v>7500</v>
      </c>
      <c r="M88" s="74">
        <f t="shared" si="13"/>
        <v>1131570</v>
      </c>
      <c r="Q88" s="2"/>
    </row>
    <row r="89" spans="1:17" x14ac:dyDescent="0.25">
      <c r="A89" s="57">
        <v>88</v>
      </c>
      <c r="B89" s="14">
        <v>1201</v>
      </c>
      <c r="C89" s="10">
        <v>12</v>
      </c>
      <c r="D89" s="10" t="s">
        <v>20</v>
      </c>
      <c r="E89" s="58">
        <v>356</v>
      </c>
      <c r="F89" s="58">
        <v>25</v>
      </c>
      <c r="G89" s="58">
        <f t="shared" si="8"/>
        <v>381</v>
      </c>
      <c r="H89" s="58">
        <f t="shared" si="9"/>
        <v>419.1</v>
      </c>
      <c r="I89" s="95">
        <f t="shared" si="7"/>
        <v>8800</v>
      </c>
      <c r="J89" s="73">
        <f t="shared" si="10"/>
        <v>3352800</v>
      </c>
      <c r="K89" s="74">
        <f t="shared" si="11"/>
        <v>3621024</v>
      </c>
      <c r="L89" s="75">
        <f t="shared" si="12"/>
        <v>7500</v>
      </c>
      <c r="M89" s="74">
        <f t="shared" si="13"/>
        <v>1131570</v>
      </c>
      <c r="Q89" s="2"/>
    </row>
    <row r="90" spans="1:17" x14ac:dyDescent="0.25">
      <c r="A90" s="57">
        <v>89</v>
      </c>
      <c r="B90" s="14">
        <v>1202</v>
      </c>
      <c r="C90" s="10">
        <v>12</v>
      </c>
      <c r="D90" s="10" t="s">
        <v>20</v>
      </c>
      <c r="E90" s="58">
        <v>341</v>
      </c>
      <c r="F90" s="58">
        <v>24</v>
      </c>
      <c r="G90" s="58">
        <f t="shared" si="8"/>
        <v>365</v>
      </c>
      <c r="H90" s="58">
        <f t="shared" si="9"/>
        <v>401.50000000000006</v>
      </c>
      <c r="I90" s="95">
        <f t="shared" si="7"/>
        <v>8800</v>
      </c>
      <c r="J90" s="73">
        <f t="shared" si="10"/>
        <v>3212000</v>
      </c>
      <c r="K90" s="74">
        <f t="shared" si="11"/>
        <v>3468960</v>
      </c>
      <c r="L90" s="75">
        <f t="shared" si="12"/>
        <v>7000</v>
      </c>
      <c r="M90" s="74">
        <f t="shared" si="13"/>
        <v>1084050.0000000002</v>
      </c>
      <c r="Q90" s="2"/>
    </row>
    <row r="91" spans="1:17" x14ac:dyDescent="0.25">
      <c r="A91" s="57">
        <v>90</v>
      </c>
      <c r="B91" s="14">
        <v>1203</v>
      </c>
      <c r="C91" s="10">
        <v>12</v>
      </c>
      <c r="D91" s="10" t="s">
        <v>20</v>
      </c>
      <c r="E91" s="58">
        <v>341</v>
      </c>
      <c r="F91" s="58">
        <v>24</v>
      </c>
      <c r="G91" s="58">
        <f t="shared" si="8"/>
        <v>365</v>
      </c>
      <c r="H91" s="58">
        <f t="shared" si="9"/>
        <v>401.50000000000006</v>
      </c>
      <c r="I91" s="95">
        <f t="shared" si="7"/>
        <v>8800</v>
      </c>
      <c r="J91" s="73">
        <f t="shared" si="10"/>
        <v>3212000</v>
      </c>
      <c r="K91" s="74">
        <f t="shared" si="11"/>
        <v>3468960</v>
      </c>
      <c r="L91" s="75">
        <f t="shared" si="12"/>
        <v>7000</v>
      </c>
      <c r="M91" s="74">
        <f t="shared" si="13"/>
        <v>1084050.0000000002</v>
      </c>
      <c r="Q91" s="2"/>
    </row>
    <row r="92" spans="1:17" x14ac:dyDescent="0.25">
      <c r="A92" s="57">
        <v>91</v>
      </c>
      <c r="B92" s="14">
        <v>1204</v>
      </c>
      <c r="C92" s="10">
        <v>12</v>
      </c>
      <c r="D92" s="10" t="s">
        <v>20</v>
      </c>
      <c r="E92" s="58">
        <v>356</v>
      </c>
      <c r="F92" s="58">
        <v>25</v>
      </c>
      <c r="G92" s="58">
        <f t="shared" si="8"/>
        <v>381</v>
      </c>
      <c r="H92" s="58">
        <f t="shared" si="9"/>
        <v>419.1</v>
      </c>
      <c r="I92" s="95">
        <f t="shared" si="7"/>
        <v>8800</v>
      </c>
      <c r="J92" s="73">
        <f t="shared" si="10"/>
        <v>3352800</v>
      </c>
      <c r="K92" s="74">
        <f t="shared" si="11"/>
        <v>3621024</v>
      </c>
      <c r="L92" s="75">
        <f t="shared" si="12"/>
        <v>7500</v>
      </c>
      <c r="M92" s="74">
        <f t="shared" si="13"/>
        <v>1131570</v>
      </c>
      <c r="Q92" s="2"/>
    </row>
    <row r="93" spans="1:17" x14ac:dyDescent="0.25">
      <c r="A93" s="57">
        <v>92</v>
      </c>
      <c r="B93" s="14">
        <v>1205</v>
      </c>
      <c r="C93" s="10">
        <v>12</v>
      </c>
      <c r="D93" s="10" t="s">
        <v>20</v>
      </c>
      <c r="E93" s="58">
        <v>356</v>
      </c>
      <c r="F93" s="58">
        <v>25</v>
      </c>
      <c r="G93" s="58">
        <f t="shared" si="8"/>
        <v>381</v>
      </c>
      <c r="H93" s="58">
        <f t="shared" si="9"/>
        <v>419.1</v>
      </c>
      <c r="I93" s="95">
        <f t="shared" si="7"/>
        <v>8800</v>
      </c>
      <c r="J93" s="73">
        <f t="shared" si="10"/>
        <v>3352800</v>
      </c>
      <c r="K93" s="74">
        <f t="shared" si="11"/>
        <v>3621024</v>
      </c>
      <c r="L93" s="75">
        <f t="shared" si="12"/>
        <v>7500</v>
      </c>
      <c r="M93" s="74">
        <f t="shared" si="13"/>
        <v>1131570</v>
      </c>
      <c r="Q93" s="2"/>
    </row>
    <row r="94" spans="1:17" x14ac:dyDescent="0.25">
      <c r="A94" s="57">
        <v>93</v>
      </c>
      <c r="B94" s="14">
        <v>1206</v>
      </c>
      <c r="C94" s="10">
        <v>12</v>
      </c>
      <c r="D94" s="10" t="s">
        <v>20</v>
      </c>
      <c r="E94" s="58">
        <v>341</v>
      </c>
      <c r="F94" s="58">
        <v>24</v>
      </c>
      <c r="G94" s="58">
        <f t="shared" si="8"/>
        <v>365</v>
      </c>
      <c r="H94" s="58">
        <f t="shared" si="9"/>
        <v>401.50000000000006</v>
      </c>
      <c r="I94" s="95">
        <f t="shared" si="7"/>
        <v>8800</v>
      </c>
      <c r="J94" s="73">
        <f t="shared" si="10"/>
        <v>3212000</v>
      </c>
      <c r="K94" s="74">
        <f t="shared" si="11"/>
        <v>3468960</v>
      </c>
      <c r="L94" s="75">
        <f t="shared" si="12"/>
        <v>7000</v>
      </c>
      <c r="M94" s="74">
        <f t="shared" si="13"/>
        <v>1084050.0000000002</v>
      </c>
      <c r="Q94" s="2"/>
    </row>
    <row r="95" spans="1:17" x14ac:dyDescent="0.25">
      <c r="A95" s="57">
        <v>94</v>
      </c>
      <c r="B95" s="14">
        <v>1207</v>
      </c>
      <c r="C95" s="10">
        <v>12</v>
      </c>
      <c r="D95" s="10" t="s">
        <v>20</v>
      </c>
      <c r="E95" s="58">
        <v>341</v>
      </c>
      <c r="F95" s="58">
        <v>24</v>
      </c>
      <c r="G95" s="58">
        <f t="shared" si="8"/>
        <v>365</v>
      </c>
      <c r="H95" s="58">
        <f t="shared" si="9"/>
        <v>401.50000000000006</v>
      </c>
      <c r="I95" s="95">
        <f t="shared" si="7"/>
        <v>8800</v>
      </c>
      <c r="J95" s="73">
        <f t="shared" si="10"/>
        <v>3212000</v>
      </c>
      <c r="K95" s="74">
        <f t="shared" si="11"/>
        <v>3468960</v>
      </c>
      <c r="L95" s="75">
        <f t="shared" si="12"/>
        <v>7000</v>
      </c>
      <c r="M95" s="74">
        <f t="shared" si="13"/>
        <v>1084050.0000000002</v>
      </c>
      <c r="Q95" s="2"/>
    </row>
    <row r="96" spans="1:17" x14ac:dyDescent="0.25">
      <c r="A96" s="57">
        <v>95</v>
      </c>
      <c r="B96" s="14">
        <v>1208</v>
      </c>
      <c r="C96" s="10">
        <v>12</v>
      </c>
      <c r="D96" s="10" t="s">
        <v>20</v>
      </c>
      <c r="E96" s="58">
        <v>356</v>
      </c>
      <c r="F96" s="58">
        <v>25</v>
      </c>
      <c r="G96" s="58">
        <f t="shared" si="8"/>
        <v>381</v>
      </c>
      <c r="H96" s="58">
        <f t="shared" si="9"/>
        <v>419.1</v>
      </c>
      <c r="I96" s="95">
        <f t="shared" si="7"/>
        <v>8800</v>
      </c>
      <c r="J96" s="73">
        <f t="shared" si="10"/>
        <v>3352800</v>
      </c>
      <c r="K96" s="74">
        <f t="shared" si="11"/>
        <v>3621024</v>
      </c>
      <c r="L96" s="75">
        <f t="shared" si="12"/>
        <v>7500</v>
      </c>
      <c r="M96" s="74">
        <f t="shared" si="13"/>
        <v>1131570</v>
      </c>
      <c r="Q96" s="2"/>
    </row>
    <row r="97" spans="1:17" x14ac:dyDescent="0.25">
      <c r="A97" s="57">
        <v>96</v>
      </c>
      <c r="B97" s="14">
        <v>1301</v>
      </c>
      <c r="C97" s="10">
        <v>13</v>
      </c>
      <c r="D97" s="10" t="s">
        <v>20</v>
      </c>
      <c r="E97" s="58">
        <v>356</v>
      </c>
      <c r="F97" s="58">
        <v>25</v>
      </c>
      <c r="G97" s="58">
        <f t="shared" si="8"/>
        <v>381</v>
      </c>
      <c r="H97" s="58">
        <f t="shared" si="9"/>
        <v>419.1</v>
      </c>
      <c r="I97" s="95">
        <f t="shared" si="7"/>
        <v>8800</v>
      </c>
      <c r="J97" s="73">
        <f t="shared" si="10"/>
        <v>3352800</v>
      </c>
      <c r="K97" s="74">
        <f t="shared" si="11"/>
        <v>3621024</v>
      </c>
      <c r="L97" s="75">
        <f t="shared" si="12"/>
        <v>7500</v>
      </c>
      <c r="M97" s="74">
        <f t="shared" si="13"/>
        <v>1131570</v>
      </c>
      <c r="Q97" s="2"/>
    </row>
    <row r="98" spans="1:17" x14ac:dyDescent="0.25">
      <c r="A98" s="57">
        <v>97</v>
      </c>
      <c r="B98" s="14">
        <v>1302</v>
      </c>
      <c r="C98" s="10">
        <v>13</v>
      </c>
      <c r="D98" s="10" t="s">
        <v>20</v>
      </c>
      <c r="E98" s="58">
        <v>341</v>
      </c>
      <c r="F98" s="58">
        <v>24</v>
      </c>
      <c r="G98" s="58">
        <f t="shared" si="8"/>
        <v>365</v>
      </c>
      <c r="H98" s="58">
        <f t="shared" si="9"/>
        <v>401.50000000000006</v>
      </c>
      <c r="I98" s="95">
        <f t="shared" si="7"/>
        <v>8800</v>
      </c>
      <c r="J98" s="73">
        <f t="shared" si="10"/>
        <v>3212000</v>
      </c>
      <c r="K98" s="74">
        <f t="shared" si="11"/>
        <v>3468960</v>
      </c>
      <c r="L98" s="75">
        <f t="shared" si="12"/>
        <v>7000</v>
      </c>
      <c r="M98" s="74">
        <f t="shared" si="13"/>
        <v>1084050.0000000002</v>
      </c>
      <c r="Q98" s="2"/>
    </row>
    <row r="99" spans="1:17" x14ac:dyDescent="0.25">
      <c r="A99" s="57">
        <v>98</v>
      </c>
      <c r="B99" s="14">
        <v>1303</v>
      </c>
      <c r="C99" s="10">
        <v>13</v>
      </c>
      <c r="D99" s="10" t="s">
        <v>20</v>
      </c>
      <c r="E99" s="58">
        <v>341</v>
      </c>
      <c r="F99" s="58">
        <v>24</v>
      </c>
      <c r="G99" s="58">
        <f t="shared" si="8"/>
        <v>365</v>
      </c>
      <c r="H99" s="58">
        <f t="shared" si="9"/>
        <v>401.50000000000006</v>
      </c>
      <c r="I99" s="95">
        <f t="shared" si="7"/>
        <v>8800</v>
      </c>
      <c r="J99" s="73">
        <f t="shared" si="10"/>
        <v>3212000</v>
      </c>
      <c r="K99" s="74">
        <f t="shared" si="11"/>
        <v>3468960</v>
      </c>
      <c r="L99" s="75">
        <f t="shared" si="12"/>
        <v>7000</v>
      </c>
      <c r="M99" s="74">
        <f t="shared" si="13"/>
        <v>1084050.0000000002</v>
      </c>
      <c r="Q99" s="2"/>
    </row>
    <row r="100" spans="1:17" x14ac:dyDescent="0.25">
      <c r="A100" s="57">
        <v>99</v>
      </c>
      <c r="B100" s="14">
        <v>1304</v>
      </c>
      <c r="C100" s="10">
        <v>13</v>
      </c>
      <c r="D100" s="10" t="s">
        <v>20</v>
      </c>
      <c r="E100" s="58">
        <v>356</v>
      </c>
      <c r="F100" s="58">
        <v>25</v>
      </c>
      <c r="G100" s="58">
        <f t="shared" si="8"/>
        <v>381</v>
      </c>
      <c r="H100" s="58">
        <f t="shared" si="9"/>
        <v>419.1</v>
      </c>
      <c r="I100" s="95">
        <f t="shared" si="7"/>
        <v>8800</v>
      </c>
      <c r="J100" s="73">
        <f t="shared" si="10"/>
        <v>3352800</v>
      </c>
      <c r="K100" s="74">
        <f t="shared" si="11"/>
        <v>3621024</v>
      </c>
      <c r="L100" s="75">
        <f t="shared" si="12"/>
        <v>7500</v>
      </c>
      <c r="M100" s="74">
        <f t="shared" si="13"/>
        <v>1131570</v>
      </c>
      <c r="Q100" s="2"/>
    </row>
    <row r="101" spans="1:17" x14ac:dyDescent="0.25">
      <c r="A101" s="57">
        <v>100</v>
      </c>
      <c r="B101" s="14">
        <v>1305</v>
      </c>
      <c r="C101" s="10">
        <v>13</v>
      </c>
      <c r="D101" s="10" t="s">
        <v>20</v>
      </c>
      <c r="E101" s="58">
        <v>356</v>
      </c>
      <c r="F101" s="58">
        <v>25</v>
      </c>
      <c r="G101" s="58">
        <f t="shared" si="8"/>
        <v>381</v>
      </c>
      <c r="H101" s="58">
        <f t="shared" si="9"/>
        <v>419.1</v>
      </c>
      <c r="I101" s="95">
        <f t="shared" si="7"/>
        <v>8800</v>
      </c>
      <c r="J101" s="73">
        <f t="shared" si="10"/>
        <v>3352800</v>
      </c>
      <c r="K101" s="74">
        <f t="shared" si="11"/>
        <v>3621024</v>
      </c>
      <c r="L101" s="75">
        <f t="shared" si="12"/>
        <v>7500</v>
      </c>
      <c r="M101" s="74">
        <f t="shared" si="13"/>
        <v>1131570</v>
      </c>
      <c r="Q101" s="2"/>
    </row>
    <row r="102" spans="1:17" x14ac:dyDescent="0.25">
      <c r="A102" s="57">
        <v>101</v>
      </c>
      <c r="B102" s="14">
        <v>1306</v>
      </c>
      <c r="C102" s="10">
        <v>13</v>
      </c>
      <c r="D102" s="10" t="s">
        <v>20</v>
      </c>
      <c r="E102" s="58">
        <v>341</v>
      </c>
      <c r="F102" s="58">
        <v>24</v>
      </c>
      <c r="G102" s="58">
        <f t="shared" si="8"/>
        <v>365</v>
      </c>
      <c r="H102" s="58">
        <f t="shared" si="9"/>
        <v>401.50000000000006</v>
      </c>
      <c r="I102" s="95">
        <f t="shared" si="7"/>
        <v>8800</v>
      </c>
      <c r="J102" s="73">
        <f t="shared" si="10"/>
        <v>3212000</v>
      </c>
      <c r="K102" s="74">
        <f t="shared" si="11"/>
        <v>3468960</v>
      </c>
      <c r="L102" s="75">
        <f t="shared" si="12"/>
        <v>7000</v>
      </c>
      <c r="M102" s="74">
        <f t="shared" si="13"/>
        <v>1084050.0000000002</v>
      </c>
      <c r="Q102" s="2"/>
    </row>
    <row r="103" spans="1:17" x14ac:dyDescent="0.25">
      <c r="A103" s="57">
        <v>102</v>
      </c>
      <c r="B103" s="14">
        <v>1307</v>
      </c>
      <c r="C103" s="10">
        <v>13</v>
      </c>
      <c r="D103" s="10" t="s">
        <v>20</v>
      </c>
      <c r="E103" s="58">
        <v>341</v>
      </c>
      <c r="F103" s="58">
        <v>24</v>
      </c>
      <c r="G103" s="58">
        <f t="shared" si="8"/>
        <v>365</v>
      </c>
      <c r="H103" s="58">
        <f t="shared" si="9"/>
        <v>401.50000000000006</v>
      </c>
      <c r="I103" s="95">
        <f t="shared" si="7"/>
        <v>8800</v>
      </c>
      <c r="J103" s="73">
        <f t="shared" si="10"/>
        <v>3212000</v>
      </c>
      <c r="K103" s="74">
        <f t="shared" si="11"/>
        <v>3468960</v>
      </c>
      <c r="L103" s="75">
        <f t="shared" si="12"/>
        <v>7000</v>
      </c>
      <c r="M103" s="74">
        <f t="shared" si="13"/>
        <v>1084050.0000000002</v>
      </c>
      <c r="Q103" s="2"/>
    </row>
    <row r="104" spans="1:17" x14ac:dyDescent="0.25">
      <c r="A104" s="57">
        <v>103</v>
      </c>
      <c r="B104" s="14">
        <v>1401</v>
      </c>
      <c r="C104" s="10">
        <v>14</v>
      </c>
      <c r="D104" s="10" t="s">
        <v>20</v>
      </c>
      <c r="E104" s="58">
        <v>356</v>
      </c>
      <c r="F104" s="58">
        <v>25</v>
      </c>
      <c r="G104" s="58">
        <f t="shared" si="8"/>
        <v>381</v>
      </c>
      <c r="H104" s="58">
        <f t="shared" si="9"/>
        <v>419.1</v>
      </c>
      <c r="I104" s="95">
        <f t="shared" si="7"/>
        <v>8800</v>
      </c>
      <c r="J104" s="73">
        <f t="shared" si="10"/>
        <v>3352800</v>
      </c>
      <c r="K104" s="74">
        <f t="shared" si="11"/>
        <v>3621024</v>
      </c>
      <c r="L104" s="75">
        <f t="shared" si="12"/>
        <v>7500</v>
      </c>
      <c r="M104" s="74">
        <f t="shared" si="13"/>
        <v>1131570</v>
      </c>
      <c r="Q104" s="2"/>
    </row>
    <row r="105" spans="1:17" x14ac:dyDescent="0.25">
      <c r="A105" s="57">
        <v>104</v>
      </c>
      <c r="B105" s="14">
        <v>1402</v>
      </c>
      <c r="C105" s="10">
        <v>14</v>
      </c>
      <c r="D105" s="10" t="s">
        <v>20</v>
      </c>
      <c r="E105" s="58">
        <v>341</v>
      </c>
      <c r="F105" s="58">
        <v>24</v>
      </c>
      <c r="G105" s="58">
        <f t="shared" si="8"/>
        <v>365</v>
      </c>
      <c r="H105" s="58">
        <f t="shared" si="9"/>
        <v>401.50000000000006</v>
      </c>
      <c r="I105" s="95">
        <f t="shared" si="7"/>
        <v>8800</v>
      </c>
      <c r="J105" s="73">
        <f t="shared" si="10"/>
        <v>3212000</v>
      </c>
      <c r="K105" s="74">
        <f t="shared" si="11"/>
        <v>3468960</v>
      </c>
      <c r="L105" s="75">
        <f t="shared" si="12"/>
        <v>7000</v>
      </c>
      <c r="M105" s="74">
        <f t="shared" si="13"/>
        <v>1084050.0000000002</v>
      </c>
      <c r="Q105" s="2"/>
    </row>
    <row r="106" spans="1:17" x14ac:dyDescent="0.25">
      <c r="A106" s="57">
        <v>105</v>
      </c>
      <c r="B106" s="14">
        <v>1403</v>
      </c>
      <c r="C106" s="10">
        <v>14</v>
      </c>
      <c r="D106" s="10" t="s">
        <v>20</v>
      </c>
      <c r="E106" s="58">
        <v>341</v>
      </c>
      <c r="F106" s="58">
        <v>24</v>
      </c>
      <c r="G106" s="58">
        <f t="shared" si="8"/>
        <v>365</v>
      </c>
      <c r="H106" s="58">
        <f t="shared" si="9"/>
        <v>401.50000000000006</v>
      </c>
      <c r="I106" s="95">
        <f t="shared" ref="I106:I111" si="14">I105</f>
        <v>8800</v>
      </c>
      <c r="J106" s="73">
        <f t="shared" si="10"/>
        <v>3212000</v>
      </c>
      <c r="K106" s="74">
        <f t="shared" si="11"/>
        <v>3468960</v>
      </c>
      <c r="L106" s="75">
        <f t="shared" si="12"/>
        <v>7000</v>
      </c>
      <c r="M106" s="74">
        <f t="shared" si="13"/>
        <v>1084050.0000000002</v>
      </c>
      <c r="Q106" s="2"/>
    </row>
    <row r="107" spans="1:17" x14ac:dyDescent="0.25">
      <c r="A107" s="57">
        <v>106</v>
      </c>
      <c r="B107" s="14">
        <v>1404</v>
      </c>
      <c r="C107" s="10">
        <v>14</v>
      </c>
      <c r="D107" s="10" t="s">
        <v>20</v>
      </c>
      <c r="E107" s="58">
        <v>356</v>
      </c>
      <c r="F107" s="58">
        <v>25</v>
      </c>
      <c r="G107" s="58">
        <f t="shared" si="8"/>
        <v>381</v>
      </c>
      <c r="H107" s="58">
        <f t="shared" si="9"/>
        <v>419.1</v>
      </c>
      <c r="I107" s="95">
        <f t="shared" si="14"/>
        <v>8800</v>
      </c>
      <c r="J107" s="73">
        <f t="shared" si="10"/>
        <v>3352800</v>
      </c>
      <c r="K107" s="74">
        <f t="shared" si="11"/>
        <v>3621024</v>
      </c>
      <c r="L107" s="75">
        <f t="shared" si="12"/>
        <v>7500</v>
      </c>
      <c r="M107" s="74">
        <f t="shared" si="13"/>
        <v>1131570</v>
      </c>
      <c r="Q107" s="2"/>
    </row>
    <row r="108" spans="1:17" x14ac:dyDescent="0.25">
      <c r="A108" s="57">
        <v>107</v>
      </c>
      <c r="B108" s="14">
        <v>1405</v>
      </c>
      <c r="C108" s="10">
        <v>14</v>
      </c>
      <c r="D108" s="10" t="s">
        <v>20</v>
      </c>
      <c r="E108" s="58">
        <v>356</v>
      </c>
      <c r="F108" s="58">
        <v>25</v>
      </c>
      <c r="G108" s="58">
        <f t="shared" si="8"/>
        <v>381</v>
      </c>
      <c r="H108" s="58">
        <f t="shared" si="9"/>
        <v>419.1</v>
      </c>
      <c r="I108" s="95">
        <f t="shared" si="14"/>
        <v>8800</v>
      </c>
      <c r="J108" s="73">
        <f t="shared" si="10"/>
        <v>3352800</v>
      </c>
      <c r="K108" s="74">
        <f t="shared" si="11"/>
        <v>3621024</v>
      </c>
      <c r="L108" s="75">
        <f t="shared" si="12"/>
        <v>7500</v>
      </c>
      <c r="M108" s="74">
        <f t="shared" si="13"/>
        <v>1131570</v>
      </c>
      <c r="Q108" s="2"/>
    </row>
    <row r="109" spans="1:17" x14ac:dyDescent="0.25">
      <c r="A109" s="57">
        <v>108</v>
      </c>
      <c r="B109" s="14">
        <v>1406</v>
      </c>
      <c r="C109" s="10">
        <v>14</v>
      </c>
      <c r="D109" s="10" t="s">
        <v>20</v>
      </c>
      <c r="E109" s="58">
        <v>341</v>
      </c>
      <c r="F109" s="58">
        <v>24</v>
      </c>
      <c r="G109" s="58">
        <f t="shared" si="8"/>
        <v>365</v>
      </c>
      <c r="H109" s="58">
        <f t="shared" si="9"/>
        <v>401.50000000000006</v>
      </c>
      <c r="I109" s="95">
        <f t="shared" si="14"/>
        <v>8800</v>
      </c>
      <c r="J109" s="73">
        <f t="shared" si="10"/>
        <v>3212000</v>
      </c>
      <c r="K109" s="74">
        <f t="shared" si="11"/>
        <v>3468960</v>
      </c>
      <c r="L109" s="75">
        <f t="shared" si="12"/>
        <v>7000</v>
      </c>
      <c r="M109" s="74">
        <f t="shared" si="13"/>
        <v>1084050.0000000002</v>
      </c>
      <c r="Q109" s="2"/>
    </row>
    <row r="110" spans="1:17" x14ac:dyDescent="0.25">
      <c r="A110" s="57">
        <v>109</v>
      </c>
      <c r="B110" s="14">
        <v>1407</v>
      </c>
      <c r="C110" s="10">
        <v>14</v>
      </c>
      <c r="D110" s="10" t="s">
        <v>20</v>
      </c>
      <c r="E110" s="58">
        <v>341</v>
      </c>
      <c r="F110" s="58">
        <v>24</v>
      </c>
      <c r="G110" s="58">
        <f t="shared" si="8"/>
        <v>365</v>
      </c>
      <c r="H110" s="58">
        <f t="shared" si="9"/>
        <v>401.50000000000006</v>
      </c>
      <c r="I110" s="95">
        <f t="shared" si="14"/>
        <v>8800</v>
      </c>
      <c r="J110" s="73">
        <f t="shared" si="10"/>
        <v>3212000</v>
      </c>
      <c r="K110" s="74">
        <f t="shared" si="11"/>
        <v>3468960</v>
      </c>
      <c r="L110" s="75">
        <f t="shared" si="12"/>
        <v>7000</v>
      </c>
      <c r="M110" s="74">
        <f t="shared" si="13"/>
        <v>1084050.0000000002</v>
      </c>
      <c r="Q110" s="2"/>
    </row>
    <row r="111" spans="1:17" x14ac:dyDescent="0.25">
      <c r="A111" s="57">
        <v>110</v>
      </c>
      <c r="B111" s="14">
        <v>1408</v>
      </c>
      <c r="C111" s="10">
        <v>14</v>
      </c>
      <c r="D111" s="10" t="s">
        <v>20</v>
      </c>
      <c r="E111" s="58">
        <v>356</v>
      </c>
      <c r="F111" s="58">
        <v>25</v>
      </c>
      <c r="G111" s="58">
        <f t="shared" si="8"/>
        <v>381</v>
      </c>
      <c r="H111" s="58">
        <f t="shared" si="9"/>
        <v>419.1</v>
      </c>
      <c r="I111" s="95">
        <f t="shared" si="14"/>
        <v>8800</v>
      </c>
      <c r="J111" s="73">
        <f t="shared" si="10"/>
        <v>3352800</v>
      </c>
      <c r="K111" s="74">
        <f t="shared" si="11"/>
        <v>3621024</v>
      </c>
      <c r="L111" s="75">
        <f t="shared" si="12"/>
        <v>7500</v>
      </c>
      <c r="M111" s="74">
        <f t="shared" si="13"/>
        <v>1131570</v>
      </c>
      <c r="Q111" s="2"/>
    </row>
    <row r="112" spans="1:17" s="43" customFormat="1" ht="16.5" x14ac:dyDescent="0.2">
      <c r="A112" s="105" t="s">
        <v>3</v>
      </c>
      <c r="B112" s="106"/>
      <c r="C112" s="106"/>
      <c r="D112" s="107"/>
      <c r="E112" s="66">
        <f t="shared" ref="E112:G112" si="15">SUM(E2:E111)</f>
        <v>38320</v>
      </c>
      <c r="F112" s="66">
        <f t="shared" si="15"/>
        <v>2694</v>
      </c>
      <c r="G112" s="66">
        <f t="shared" si="15"/>
        <v>41014</v>
      </c>
      <c r="H112" s="65">
        <f>SUM(H2:H111)</f>
        <v>45115.399999999958</v>
      </c>
      <c r="I112" s="95"/>
      <c r="J112" s="96">
        <f>SUM(J2:J111)</f>
        <v>360923200</v>
      </c>
      <c r="K112" s="97">
        <f>SUM(K2:K111)</f>
        <v>389797056</v>
      </c>
      <c r="L112" s="98"/>
      <c r="M112" s="96">
        <f>SUM(M2:M111)</f>
        <v>121811580</v>
      </c>
    </row>
    <row r="113" spans="9:9" x14ac:dyDescent="0.25">
      <c r="I113" s="99"/>
    </row>
    <row r="114" spans="9:9" x14ac:dyDescent="0.25">
      <c r="I114" s="99"/>
    </row>
    <row r="115" spans="9:9" x14ac:dyDescent="0.25">
      <c r="I115" s="99"/>
    </row>
  </sheetData>
  <mergeCells count="1">
    <mergeCell ref="A112:D11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56B32-C494-4B88-9ABE-06E00DC4A30F}">
  <dimension ref="A1:V87"/>
  <sheetViews>
    <sheetView topLeftCell="A64" zoomScale="160" zoomScaleNormal="160" workbookViewId="0">
      <selection sqref="A1:M84"/>
    </sheetView>
  </sheetViews>
  <sheetFormatPr defaultRowHeight="15" x14ac:dyDescent="0.25"/>
  <cols>
    <col min="1" max="1" width="4" style="46" customWidth="1"/>
    <col min="2" max="2" width="6.140625" style="45" customWidth="1"/>
    <col min="3" max="3" width="5.5703125" style="45" customWidth="1"/>
    <col min="4" max="5" width="7.7109375" style="30" customWidth="1"/>
    <col min="6" max="6" width="6.85546875" style="30" customWidth="1"/>
    <col min="7" max="7" width="6.42578125" style="30" customWidth="1"/>
    <col min="8" max="8" width="6.42578125" style="72" customWidth="1"/>
    <col min="9" max="9" width="7" style="100" customWidth="1"/>
    <col min="10" max="10" width="11.140625" style="100" customWidth="1"/>
    <col min="11" max="11" width="11.28515625" style="100" customWidth="1"/>
    <col min="12" max="12" width="8" style="101" customWidth="1"/>
    <col min="13" max="13" width="10.85546875" style="100" customWidth="1"/>
    <col min="14" max="14" width="11.7109375" customWidth="1"/>
    <col min="15" max="15" width="11.28515625" customWidth="1"/>
    <col min="16" max="16" width="9.5703125" customWidth="1"/>
    <col min="17" max="17" width="9.28515625" style="1" customWidth="1"/>
    <col min="20" max="21" width="14.85546875" customWidth="1"/>
    <col min="27" max="27" width="16.140625" customWidth="1"/>
  </cols>
  <sheetData>
    <row r="1" spans="1:22" ht="62.25" customHeight="1" thickBot="1" x14ac:dyDescent="0.3">
      <c r="A1" s="11" t="s">
        <v>1</v>
      </c>
      <c r="B1" s="11" t="s">
        <v>0</v>
      </c>
      <c r="C1" s="12" t="s">
        <v>2</v>
      </c>
      <c r="D1" s="12" t="s">
        <v>47</v>
      </c>
      <c r="E1" s="12" t="s">
        <v>48</v>
      </c>
      <c r="F1" s="12" t="s">
        <v>57</v>
      </c>
      <c r="G1" s="12" t="s">
        <v>58</v>
      </c>
      <c r="H1" s="71" t="s">
        <v>11</v>
      </c>
      <c r="I1" s="92" t="s">
        <v>49</v>
      </c>
      <c r="J1" s="71" t="s">
        <v>21</v>
      </c>
      <c r="K1" s="93" t="s">
        <v>22</v>
      </c>
      <c r="L1" s="94" t="s">
        <v>23</v>
      </c>
      <c r="M1" s="93" t="s">
        <v>24</v>
      </c>
    </row>
    <row r="2" spans="1:22" ht="15.75" thickBot="1" x14ac:dyDescent="0.3">
      <c r="A2" s="57">
        <v>1</v>
      </c>
      <c r="B2" s="14">
        <v>101</v>
      </c>
      <c r="C2" s="10">
        <v>1</v>
      </c>
      <c r="D2" s="10" t="s">
        <v>19</v>
      </c>
      <c r="E2" s="58">
        <v>489</v>
      </c>
      <c r="F2" s="58">
        <v>22</v>
      </c>
      <c r="G2" s="58">
        <f>E2+F2</f>
        <v>511</v>
      </c>
      <c r="H2" s="58">
        <f>G2*1.1</f>
        <v>562.1</v>
      </c>
      <c r="I2" s="95">
        <v>8800</v>
      </c>
      <c r="J2" s="73">
        <f>G2*I2</f>
        <v>4496800</v>
      </c>
      <c r="K2" s="74">
        <f>ROUND(J2*1.08,0)</f>
        <v>4856544</v>
      </c>
      <c r="L2" s="75">
        <f>MROUND((K2*0.025/12),500)</f>
        <v>10000</v>
      </c>
      <c r="M2" s="74">
        <f>H2*2700</f>
        <v>1517670</v>
      </c>
      <c r="N2" s="59"/>
      <c r="Q2" s="60"/>
      <c r="R2" s="3"/>
      <c r="S2" s="3"/>
      <c r="T2" s="61"/>
      <c r="V2" s="62"/>
    </row>
    <row r="3" spans="1:22" x14ac:dyDescent="0.25">
      <c r="A3" s="57">
        <v>2</v>
      </c>
      <c r="B3" s="14">
        <v>102</v>
      </c>
      <c r="C3" s="10">
        <v>1</v>
      </c>
      <c r="D3" s="10" t="s">
        <v>19</v>
      </c>
      <c r="E3" s="58">
        <v>489</v>
      </c>
      <c r="F3" s="58">
        <v>22</v>
      </c>
      <c r="G3" s="58">
        <f t="shared" ref="G3:G66" si="0">E3+F3</f>
        <v>511</v>
      </c>
      <c r="H3" s="58">
        <f t="shared" ref="H3:H66" si="1">G3*1.1</f>
        <v>562.1</v>
      </c>
      <c r="I3" s="95">
        <f>I2</f>
        <v>8800</v>
      </c>
      <c r="J3" s="73">
        <f t="shared" ref="J3:J66" si="2">G3*I3</f>
        <v>4496800</v>
      </c>
      <c r="K3" s="74">
        <f t="shared" ref="K3:K50" si="3">ROUND(J3*1.08,0)</f>
        <v>4856544</v>
      </c>
      <c r="L3" s="75">
        <f t="shared" ref="L3:L50" si="4">MROUND((K3*0.025/12),500)</f>
        <v>10000</v>
      </c>
      <c r="M3" s="74">
        <f t="shared" ref="M3:M50" si="5">H3*2700</f>
        <v>1517670</v>
      </c>
      <c r="N3" s="59"/>
      <c r="Q3" s="60"/>
      <c r="R3" s="3"/>
      <c r="S3" s="3"/>
      <c r="T3" s="61"/>
      <c r="V3" s="64"/>
    </row>
    <row r="4" spans="1:22" x14ac:dyDescent="0.25">
      <c r="A4" s="57">
        <v>3</v>
      </c>
      <c r="B4" s="14">
        <v>103</v>
      </c>
      <c r="C4" s="10">
        <v>1</v>
      </c>
      <c r="D4" s="10" t="s">
        <v>19</v>
      </c>
      <c r="E4" s="58">
        <v>489</v>
      </c>
      <c r="F4" s="58">
        <v>22</v>
      </c>
      <c r="G4" s="58">
        <f t="shared" si="0"/>
        <v>511</v>
      </c>
      <c r="H4" s="58">
        <f t="shared" si="1"/>
        <v>562.1</v>
      </c>
      <c r="I4" s="95">
        <f>I3</f>
        <v>8800</v>
      </c>
      <c r="J4" s="73">
        <f t="shared" si="2"/>
        <v>4496800</v>
      </c>
      <c r="K4" s="74">
        <f t="shared" si="3"/>
        <v>4856544</v>
      </c>
      <c r="L4" s="75">
        <f t="shared" si="4"/>
        <v>10000</v>
      </c>
      <c r="M4" s="74">
        <f t="shared" si="5"/>
        <v>1517670</v>
      </c>
      <c r="N4" s="59"/>
      <c r="Q4" s="60"/>
      <c r="R4" s="3"/>
      <c r="S4" s="3"/>
      <c r="T4" s="61"/>
      <c r="V4" s="64"/>
    </row>
    <row r="5" spans="1:22" x14ac:dyDescent="0.25">
      <c r="A5" s="57">
        <v>4</v>
      </c>
      <c r="B5" s="14">
        <v>104</v>
      </c>
      <c r="C5" s="10">
        <v>1</v>
      </c>
      <c r="D5" s="10" t="s">
        <v>19</v>
      </c>
      <c r="E5" s="58">
        <v>489</v>
      </c>
      <c r="F5" s="58">
        <v>22</v>
      </c>
      <c r="G5" s="58">
        <f t="shared" si="0"/>
        <v>511</v>
      </c>
      <c r="H5" s="58">
        <f t="shared" si="1"/>
        <v>562.1</v>
      </c>
      <c r="I5" s="95">
        <f>I4</f>
        <v>8800</v>
      </c>
      <c r="J5" s="73">
        <f t="shared" si="2"/>
        <v>4496800</v>
      </c>
      <c r="K5" s="74">
        <f t="shared" si="3"/>
        <v>4856544</v>
      </c>
      <c r="L5" s="75">
        <f t="shared" si="4"/>
        <v>10000</v>
      </c>
      <c r="M5" s="74">
        <f t="shared" si="5"/>
        <v>1517670</v>
      </c>
      <c r="N5" s="59"/>
      <c r="Q5" s="60"/>
      <c r="R5" s="3"/>
      <c r="S5" s="3"/>
      <c r="T5" s="61"/>
      <c r="V5" s="64"/>
    </row>
    <row r="6" spans="1:22" x14ac:dyDescent="0.25">
      <c r="A6" s="57">
        <v>5</v>
      </c>
      <c r="B6" s="14">
        <v>105</v>
      </c>
      <c r="C6" s="10">
        <v>1</v>
      </c>
      <c r="D6" s="10" t="s">
        <v>19</v>
      </c>
      <c r="E6" s="58">
        <v>523</v>
      </c>
      <c r="F6" s="58">
        <v>25</v>
      </c>
      <c r="G6" s="58">
        <f t="shared" si="0"/>
        <v>548</v>
      </c>
      <c r="H6" s="58">
        <f t="shared" si="1"/>
        <v>602.80000000000007</v>
      </c>
      <c r="I6" s="95">
        <f t="shared" ref="I6:I69" si="6">I5</f>
        <v>8800</v>
      </c>
      <c r="J6" s="73">
        <f t="shared" si="2"/>
        <v>4822400</v>
      </c>
      <c r="K6" s="74">
        <f t="shared" si="3"/>
        <v>5208192</v>
      </c>
      <c r="L6" s="75">
        <f t="shared" si="4"/>
        <v>11000</v>
      </c>
      <c r="M6" s="74">
        <f t="shared" si="5"/>
        <v>1627560.0000000002</v>
      </c>
      <c r="N6" s="59"/>
      <c r="Q6" s="60"/>
      <c r="R6" s="3"/>
      <c r="S6" s="3"/>
      <c r="T6" s="61"/>
      <c r="V6" s="64"/>
    </row>
    <row r="7" spans="1:22" x14ac:dyDescent="0.25">
      <c r="A7" s="57">
        <v>6</v>
      </c>
      <c r="B7" s="14">
        <v>106</v>
      </c>
      <c r="C7" s="10">
        <v>1</v>
      </c>
      <c r="D7" s="10" t="s">
        <v>19</v>
      </c>
      <c r="E7" s="58">
        <v>523</v>
      </c>
      <c r="F7" s="58">
        <v>25</v>
      </c>
      <c r="G7" s="58">
        <f t="shared" si="0"/>
        <v>548</v>
      </c>
      <c r="H7" s="58">
        <f t="shared" si="1"/>
        <v>602.80000000000007</v>
      </c>
      <c r="I7" s="95">
        <f t="shared" si="6"/>
        <v>8800</v>
      </c>
      <c r="J7" s="73">
        <f t="shared" si="2"/>
        <v>4822400</v>
      </c>
      <c r="K7" s="74">
        <f t="shared" si="3"/>
        <v>5208192</v>
      </c>
      <c r="L7" s="75">
        <f t="shared" si="4"/>
        <v>11000</v>
      </c>
      <c r="M7" s="74">
        <f t="shared" si="5"/>
        <v>1627560.0000000002</v>
      </c>
      <c r="N7" s="59"/>
      <c r="Q7" s="60"/>
      <c r="R7" s="3"/>
      <c r="S7" s="3"/>
      <c r="T7" s="61"/>
      <c r="V7" s="64"/>
    </row>
    <row r="8" spans="1:22" x14ac:dyDescent="0.25">
      <c r="A8" s="57">
        <v>7</v>
      </c>
      <c r="B8" s="14">
        <v>201</v>
      </c>
      <c r="C8" s="10">
        <v>2</v>
      </c>
      <c r="D8" s="10" t="s">
        <v>19</v>
      </c>
      <c r="E8" s="58">
        <v>489</v>
      </c>
      <c r="F8" s="58">
        <v>22</v>
      </c>
      <c r="G8" s="58">
        <f t="shared" si="0"/>
        <v>511</v>
      </c>
      <c r="H8" s="58">
        <f t="shared" si="1"/>
        <v>562.1</v>
      </c>
      <c r="I8" s="95">
        <f t="shared" si="6"/>
        <v>8800</v>
      </c>
      <c r="J8" s="73">
        <f t="shared" si="2"/>
        <v>4496800</v>
      </c>
      <c r="K8" s="74">
        <f t="shared" si="3"/>
        <v>4856544</v>
      </c>
      <c r="L8" s="75">
        <f t="shared" si="4"/>
        <v>10000</v>
      </c>
      <c r="M8" s="74">
        <f t="shared" si="5"/>
        <v>1517670</v>
      </c>
      <c r="N8" s="59"/>
      <c r="Q8" s="60"/>
      <c r="R8" s="3"/>
      <c r="S8" s="3"/>
      <c r="T8" s="61"/>
      <c r="V8" s="64"/>
    </row>
    <row r="9" spans="1:22" x14ac:dyDescent="0.25">
      <c r="A9" s="57">
        <v>8</v>
      </c>
      <c r="B9" s="14">
        <v>202</v>
      </c>
      <c r="C9" s="10">
        <v>2</v>
      </c>
      <c r="D9" s="10" t="s">
        <v>19</v>
      </c>
      <c r="E9" s="58">
        <v>489</v>
      </c>
      <c r="F9" s="58">
        <v>22</v>
      </c>
      <c r="G9" s="58">
        <f t="shared" si="0"/>
        <v>511</v>
      </c>
      <c r="H9" s="58">
        <f t="shared" si="1"/>
        <v>562.1</v>
      </c>
      <c r="I9" s="95">
        <f t="shared" si="6"/>
        <v>8800</v>
      </c>
      <c r="J9" s="73">
        <f t="shared" si="2"/>
        <v>4496800</v>
      </c>
      <c r="K9" s="74">
        <f t="shared" si="3"/>
        <v>4856544</v>
      </c>
      <c r="L9" s="75">
        <f t="shared" si="4"/>
        <v>10000</v>
      </c>
      <c r="M9" s="74">
        <f t="shared" si="5"/>
        <v>1517670</v>
      </c>
      <c r="N9" s="59"/>
      <c r="Q9" s="60"/>
      <c r="R9" s="3"/>
      <c r="S9" s="3"/>
      <c r="T9" s="61"/>
      <c r="V9" s="64"/>
    </row>
    <row r="10" spans="1:22" x14ac:dyDescent="0.25">
      <c r="A10" s="57">
        <v>9</v>
      </c>
      <c r="B10" s="14">
        <v>203</v>
      </c>
      <c r="C10" s="10">
        <v>2</v>
      </c>
      <c r="D10" s="10" t="s">
        <v>19</v>
      </c>
      <c r="E10" s="58">
        <v>489</v>
      </c>
      <c r="F10" s="58">
        <v>22</v>
      </c>
      <c r="G10" s="58">
        <f t="shared" si="0"/>
        <v>511</v>
      </c>
      <c r="H10" s="58">
        <f t="shared" si="1"/>
        <v>562.1</v>
      </c>
      <c r="I10" s="95">
        <f t="shared" si="6"/>
        <v>8800</v>
      </c>
      <c r="J10" s="73">
        <f t="shared" si="2"/>
        <v>4496800</v>
      </c>
      <c r="K10" s="74">
        <f t="shared" si="3"/>
        <v>4856544</v>
      </c>
      <c r="L10" s="75">
        <f t="shared" si="4"/>
        <v>10000</v>
      </c>
      <c r="M10" s="74">
        <f t="shared" si="5"/>
        <v>1517670</v>
      </c>
      <c r="N10" s="59"/>
      <c r="Q10" s="60"/>
      <c r="R10" s="3"/>
      <c r="S10" s="3"/>
      <c r="T10" s="61"/>
      <c r="V10" s="64"/>
    </row>
    <row r="11" spans="1:22" x14ac:dyDescent="0.25">
      <c r="A11" s="57">
        <v>10</v>
      </c>
      <c r="B11" s="14">
        <v>204</v>
      </c>
      <c r="C11" s="10">
        <v>2</v>
      </c>
      <c r="D11" s="10" t="s">
        <v>19</v>
      </c>
      <c r="E11" s="58">
        <v>489</v>
      </c>
      <c r="F11" s="58">
        <v>22</v>
      </c>
      <c r="G11" s="58">
        <f t="shared" si="0"/>
        <v>511</v>
      </c>
      <c r="H11" s="58">
        <f t="shared" si="1"/>
        <v>562.1</v>
      </c>
      <c r="I11" s="95">
        <f t="shared" si="6"/>
        <v>8800</v>
      </c>
      <c r="J11" s="73">
        <f t="shared" si="2"/>
        <v>4496800</v>
      </c>
      <c r="K11" s="74">
        <f t="shared" si="3"/>
        <v>4856544</v>
      </c>
      <c r="L11" s="75">
        <f t="shared" si="4"/>
        <v>10000</v>
      </c>
      <c r="M11" s="74">
        <f t="shared" si="5"/>
        <v>1517670</v>
      </c>
      <c r="N11" s="59"/>
      <c r="Q11" s="60"/>
      <c r="R11" s="3"/>
      <c r="S11" s="3"/>
      <c r="T11" s="61"/>
      <c r="V11" s="64"/>
    </row>
    <row r="12" spans="1:22" x14ac:dyDescent="0.25">
      <c r="A12" s="57">
        <v>11</v>
      </c>
      <c r="B12" s="14">
        <v>205</v>
      </c>
      <c r="C12" s="10">
        <v>2</v>
      </c>
      <c r="D12" s="10" t="s">
        <v>19</v>
      </c>
      <c r="E12" s="58">
        <v>523</v>
      </c>
      <c r="F12" s="58">
        <v>25</v>
      </c>
      <c r="G12" s="58">
        <f t="shared" si="0"/>
        <v>548</v>
      </c>
      <c r="H12" s="58">
        <f t="shared" si="1"/>
        <v>602.80000000000007</v>
      </c>
      <c r="I12" s="95">
        <f t="shared" si="6"/>
        <v>8800</v>
      </c>
      <c r="J12" s="73">
        <f t="shared" si="2"/>
        <v>4822400</v>
      </c>
      <c r="K12" s="74">
        <f t="shared" si="3"/>
        <v>5208192</v>
      </c>
      <c r="L12" s="75">
        <f t="shared" si="4"/>
        <v>11000</v>
      </c>
      <c r="M12" s="74">
        <f t="shared" si="5"/>
        <v>1627560.0000000002</v>
      </c>
      <c r="N12" s="59"/>
      <c r="Q12" s="60"/>
      <c r="R12" s="3"/>
      <c r="S12" s="3"/>
      <c r="T12" s="61"/>
      <c r="V12" s="64"/>
    </row>
    <row r="13" spans="1:22" x14ac:dyDescent="0.25">
      <c r="A13" s="57">
        <v>12</v>
      </c>
      <c r="B13" s="14">
        <v>206</v>
      </c>
      <c r="C13" s="10">
        <v>2</v>
      </c>
      <c r="D13" s="10" t="s">
        <v>19</v>
      </c>
      <c r="E13" s="58">
        <v>523</v>
      </c>
      <c r="F13" s="58">
        <v>25</v>
      </c>
      <c r="G13" s="58">
        <f t="shared" si="0"/>
        <v>548</v>
      </c>
      <c r="H13" s="58">
        <f t="shared" si="1"/>
        <v>602.80000000000007</v>
      </c>
      <c r="I13" s="95">
        <f t="shared" si="6"/>
        <v>8800</v>
      </c>
      <c r="J13" s="73">
        <f t="shared" si="2"/>
        <v>4822400</v>
      </c>
      <c r="K13" s="74">
        <f t="shared" si="3"/>
        <v>5208192</v>
      </c>
      <c r="L13" s="75">
        <f t="shared" si="4"/>
        <v>11000</v>
      </c>
      <c r="M13" s="74">
        <f t="shared" si="5"/>
        <v>1627560.0000000002</v>
      </c>
      <c r="N13" s="59"/>
      <c r="Q13" s="60"/>
      <c r="R13" s="3"/>
      <c r="S13" s="3"/>
      <c r="T13" s="61"/>
      <c r="V13" s="64"/>
    </row>
    <row r="14" spans="1:22" x14ac:dyDescent="0.25">
      <c r="A14" s="57">
        <v>13</v>
      </c>
      <c r="B14" s="14">
        <v>301</v>
      </c>
      <c r="C14" s="10">
        <v>3</v>
      </c>
      <c r="D14" s="10" t="s">
        <v>19</v>
      </c>
      <c r="E14" s="58">
        <v>489</v>
      </c>
      <c r="F14" s="58">
        <v>22</v>
      </c>
      <c r="G14" s="58">
        <f t="shared" si="0"/>
        <v>511</v>
      </c>
      <c r="H14" s="58">
        <f t="shared" si="1"/>
        <v>562.1</v>
      </c>
      <c r="I14" s="95">
        <f t="shared" si="6"/>
        <v>8800</v>
      </c>
      <c r="J14" s="73">
        <f t="shared" si="2"/>
        <v>4496800</v>
      </c>
      <c r="K14" s="74">
        <f t="shared" si="3"/>
        <v>4856544</v>
      </c>
      <c r="L14" s="75">
        <f t="shared" si="4"/>
        <v>10000</v>
      </c>
      <c r="M14" s="74">
        <f t="shared" si="5"/>
        <v>1517670</v>
      </c>
      <c r="N14" s="59"/>
      <c r="Q14" s="60"/>
      <c r="R14" s="3"/>
      <c r="S14" s="3"/>
      <c r="T14" s="61"/>
      <c r="V14" s="64"/>
    </row>
    <row r="15" spans="1:22" x14ac:dyDescent="0.25">
      <c r="A15" s="57">
        <v>14</v>
      </c>
      <c r="B15" s="14">
        <v>302</v>
      </c>
      <c r="C15" s="10">
        <v>3</v>
      </c>
      <c r="D15" s="10" t="s">
        <v>19</v>
      </c>
      <c r="E15" s="58">
        <v>489</v>
      </c>
      <c r="F15" s="58">
        <v>22</v>
      </c>
      <c r="G15" s="58">
        <f t="shared" si="0"/>
        <v>511</v>
      </c>
      <c r="H15" s="58">
        <f t="shared" si="1"/>
        <v>562.1</v>
      </c>
      <c r="I15" s="95">
        <f t="shared" si="6"/>
        <v>8800</v>
      </c>
      <c r="J15" s="73">
        <f t="shared" si="2"/>
        <v>4496800</v>
      </c>
      <c r="K15" s="74">
        <f t="shared" si="3"/>
        <v>4856544</v>
      </c>
      <c r="L15" s="75">
        <f t="shared" si="4"/>
        <v>10000</v>
      </c>
      <c r="M15" s="74">
        <f t="shared" si="5"/>
        <v>1517670</v>
      </c>
      <c r="N15" s="59"/>
      <c r="Q15" s="60"/>
      <c r="R15" s="3"/>
      <c r="S15" s="3"/>
      <c r="T15" s="61"/>
      <c r="V15" s="64"/>
    </row>
    <row r="16" spans="1:22" x14ac:dyDescent="0.25">
      <c r="A16" s="57">
        <v>15</v>
      </c>
      <c r="B16" s="14">
        <v>303</v>
      </c>
      <c r="C16" s="10">
        <v>3</v>
      </c>
      <c r="D16" s="10" t="s">
        <v>19</v>
      </c>
      <c r="E16" s="58">
        <v>489</v>
      </c>
      <c r="F16" s="58">
        <v>22</v>
      </c>
      <c r="G16" s="58">
        <f t="shared" si="0"/>
        <v>511</v>
      </c>
      <c r="H16" s="58">
        <f t="shared" si="1"/>
        <v>562.1</v>
      </c>
      <c r="I16" s="95">
        <f t="shared" si="6"/>
        <v>8800</v>
      </c>
      <c r="J16" s="73">
        <f t="shared" si="2"/>
        <v>4496800</v>
      </c>
      <c r="K16" s="74">
        <f t="shared" si="3"/>
        <v>4856544</v>
      </c>
      <c r="L16" s="75">
        <f t="shared" si="4"/>
        <v>10000</v>
      </c>
      <c r="M16" s="74">
        <f t="shared" si="5"/>
        <v>1517670</v>
      </c>
      <c r="O16" s="8"/>
      <c r="Q16" s="60"/>
      <c r="R16" s="3"/>
      <c r="S16" s="6"/>
      <c r="T16" s="63"/>
      <c r="V16" s="64"/>
    </row>
    <row r="17" spans="1:22" x14ac:dyDescent="0.25">
      <c r="A17" s="57">
        <v>16</v>
      </c>
      <c r="B17" s="14">
        <v>304</v>
      </c>
      <c r="C17" s="10">
        <v>3</v>
      </c>
      <c r="D17" s="10" t="s">
        <v>19</v>
      </c>
      <c r="E17" s="58">
        <v>489</v>
      </c>
      <c r="F17" s="58">
        <v>22</v>
      </c>
      <c r="G17" s="58">
        <f t="shared" si="0"/>
        <v>511</v>
      </c>
      <c r="H17" s="58">
        <f t="shared" si="1"/>
        <v>562.1</v>
      </c>
      <c r="I17" s="95">
        <f t="shared" si="6"/>
        <v>8800</v>
      </c>
      <c r="J17" s="73">
        <f t="shared" si="2"/>
        <v>4496800</v>
      </c>
      <c r="K17" s="74">
        <f t="shared" si="3"/>
        <v>4856544</v>
      </c>
      <c r="L17" s="75">
        <f t="shared" si="4"/>
        <v>10000</v>
      </c>
      <c r="M17" s="74">
        <f t="shared" si="5"/>
        <v>1517670</v>
      </c>
      <c r="O17" s="8"/>
      <c r="Q17" s="60"/>
      <c r="R17" s="3"/>
      <c r="S17" s="6"/>
      <c r="T17" s="63"/>
      <c r="V17" s="64"/>
    </row>
    <row r="18" spans="1:22" x14ac:dyDescent="0.25">
      <c r="A18" s="57">
        <v>17</v>
      </c>
      <c r="B18" s="14">
        <v>305</v>
      </c>
      <c r="C18" s="10">
        <v>3</v>
      </c>
      <c r="D18" s="10" t="s">
        <v>19</v>
      </c>
      <c r="E18" s="58">
        <v>523</v>
      </c>
      <c r="F18" s="58">
        <v>25</v>
      </c>
      <c r="G18" s="58">
        <f t="shared" si="0"/>
        <v>548</v>
      </c>
      <c r="H18" s="58">
        <f t="shared" si="1"/>
        <v>602.80000000000007</v>
      </c>
      <c r="I18" s="95">
        <f t="shared" si="6"/>
        <v>8800</v>
      </c>
      <c r="J18" s="73">
        <f t="shared" si="2"/>
        <v>4822400</v>
      </c>
      <c r="K18" s="74">
        <f t="shared" si="3"/>
        <v>5208192</v>
      </c>
      <c r="L18" s="75">
        <f t="shared" si="4"/>
        <v>11000</v>
      </c>
      <c r="M18" s="74">
        <f t="shared" si="5"/>
        <v>1627560.0000000002</v>
      </c>
      <c r="O18" s="8"/>
      <c r="Q18" s="60"/>
      <c r="R18" s="3"/>
      <c r="S18" s="6"/>
      <c r="T18" s="63"/>
      <c r="V18" s="64"/>
    </row>
    <row r="19" spans="1:22" x14ac:dyDescent="0.25">
      <c r="A19" s="57">
        <v>18</v>
      </c>
      <c r="B19" s="14">
        <v>306</v>
      </c>
      <c r="C19" s="10">
        <v>3</v>
      </c>
      <c r="D19" s="10" t="s">
        <v>19</v>
      </c>
      <c r="E19" s="58">
        <v>523</v>
      </c>
      <c r="F19" s="58">
        <v>25</v>
      </c>
      <c r="G19" s="58">
        <f t="shared" si="0"/>
        <v>548</v>
      </c>
      <c r="H19" s="58">
        <f t="shared" si="1"/>
        <v>602.80000000000007</v>
      </c>
      <c r="I19" s="95">
        <f t="shared" si="6"/>
        <v>8800</v>
      </c>
      <c r="J19" s="73">
        <f t="shared" si="2"/>
        <v>4822400</v>
      </c>
      <c r="K19" s="74">
        <f t="shared" si="3"/>
        <v>5208192</v>
      </c>
      <c r="L19" s="75">
        <f t="shared" si="4"/>
        <v>11000</v>
      </c>
      <c r="M19" s="74">
        <f t="shared" si="5"/>
        <v>1627560.0000000002</v>
      </c>
      <c r="O19" s="8"/>
      <c r="Q19" s="60"/>
      <c r="R19" s="3"/>
      <c r="S19" s="6"/>
      <c r="T19" s="63"/>
      <c r="V19" s="64"/>
    </row>
    <row r="20" spans="1:22" s="31" customFormat="1" x14ac:dyDescent="0.25">
      <c r="A20" s="57">
        <v>19</v>
      </c>
      <c r="B20" s="14">
        <v>401</v>
      </c>
      <c r="C20" s="10">
        <v>4</v>
      </c>
      <c r="D20" s="10" t="s">
        <v>19</v>
      </c>
      <c r="E20" s="58">
        <v>489</v>
      </c>
      <c r="F20" s="58">
        <v>22</v>
      </c>
      <c r="G20" s="58">
        <f t="shared" si="0"/>
        <v>511</v>
      </c>
      <c r="H20" s="58">
        <f t="shared" si="1"/>
        <v>562.1</v>
      </c>
      <c r="I20" s="95">
        <f t="shared" si="6"/>
        <v>8800</v>
      </c>
      <c r="J20" s="73">
        <f t="shared" si="2"/>
        <v>4496800</v>
      </c>
      <c r="K20" s="74">
        <f t="shared" si="3"/>
        <v>4856544</v>
      </c>
      <c r="L20" s="75">
        <f t="shared" si="4"/>
        <v>10000</v>
      </c>
      <c r="M20" s="74">
        <f t="shared" si="5"/>
        <v>1517670</v>
      </c>
      <c r="N20" s="32"/>
      <c r="O20" s="33"/>
      <c r="Q20" s="6"/>
      <c r="R20" s="6"/>
    </row>
    <row r="21" spans="1:22" s="31" customFormat="1" x14ac:dyDescent="0.25">
      <c r="A21" s="57">
        <v>20</v>
      </c>
      <c r="B21" s="14">
        <v>402</v>
      </c>
      <c r="C21" s="10">
        <v>4</v>
      </c>
      <c r="D21" s="10" t="s">
        <v>19</v>
      </c>
      <c r="E21" s="58">
        <v>489</v>
      </c>
      <c r="F21" s="58">
        <v>22</v>
      </c>
      <c r="G21" s="58">
        <f t="shared" si="0"/>
        <v>511</v>
      </c>
      <c r="H21" s="58">
        <f t="shared" si="1"/>
        <v>562.1</v>
      </c>
      <c r="I21" s="95">
        <f t="shared" si="6"/>
        <v>8800</v>
      </c>
      <c r="J21" s="73">
        <f t="shared" si="2"/>
        <v>4496800</v>
      </c>
      <c r="K21" s="74">
        <f t="shared" si="3"/>
        <v>4856544</v>
      </c>
      <c r="L21" s="75">
        <f t="shared" si="4"/>
        <v>10000</v>
      </c>
      <c r="M21" s="74">
        <f t="shared" si="5"/>
        <v>1517670</v>
      </c>
      <c r="N21" s="69"/>
      <c r="O21" s="33"/>
      <c r="Q21" s="6"/>
      <c r="R21" s="6"/>
    </row>
    <row r="22" spans="1:22" x14ac:dyDescent="0.25">
      <c r="A22" s="57">
        <v>21</v>
      </c>
      <c r="B22" s="14">
        <v>403</v>
      </c>
      <c r="C22" s="10">
        <v>4</v>
      </c>
      <c r="D22" s="10" t="s">
        <v>19</v>
      </c>
      <c r="E22" s="58">
        <v>489</v>
      </c>
      <c r="F22" s="58">
        <v>22</v>
      </c>
      <c r="G22" s="58">
        <f t="shared" si="0"/>
        <v>511</v>
      </c>
      <c r="H22" s="58">
        <f t="shared" si="1"/>
        <v>562.1</v>
      </c>
      <c r="I22" s="95">
        <f t="shared" si="6"/>
        <v>8800</v>
      </c>
      <c r="J22" s="73">
        <f t="shared" si="2"/>
        <v>4496800</v>
      </c>
      <c r="K22" s="74">
        <f t="shared" si="3"/>
        <v>4856544</v>
      </c>
      <c r="L22" s="75">
        <f t="shared" si="4"/>
        <v>10000</v>
      </c>
      <c r="M22" s="74">
        <f t="shared" si="5"/>
        <v>1517670</v>
      </c>
      <c r="N22" s="7"/>
      <c r="O22" s="8"/>
      <c r="Q22" s="3"/>
      <c r="R22" s="3"/>
    </row>
    <row r="23" spans="1:22" x14ac:dyDescent="0.25">
      <c r="A23" s="57">
        <v>22</v>
      </c>
      <c r="B23" s="14">
        <v>404</v>
      </c>
      <c r="C23" s="10">
        <v>4</v>
      </c>
      <c r="D23" s="10" t="s">
        <v>19</v>
      </c>
      <c r="E23" s="58">
        <v>489</v>
      </c>
      <c r="F23" s="58">
        <v>22</v>
      </c>
      <c r="G23" s="58">
        <f t="shared" si="0"/>
        <v>511</v>
      </c>
      <c r="H23" s="58">
        <f t="shared" si="1"/>
        <v>562.1</v>
      </c>
      <c r="I23" s="95">
        <f t="shared" si="6"/>
        <v>8800</v>
      </c>
      <c r="J23" s="73">
        <f t="shared" si="2"/>
        <v>4496800</v>
      </c>
      <c r="K23" s="74">
        <f t="shared" si="3"/>
        <v>4856544</v>
      </c>
      <c r="L23" s="75">
        <f t="shared" si="4"/>
        <v>10000</v>
      </c>
      <c r="M23" s="74">
        <f t="shared" si="5"/>
        <v>1517670</v>
      </c>
      <c r="N23" s="7"/>
      <c r="O23" s="8"/>
      <c r="Q23" s="3"/>
      <c r="R23" s="3"/>
    </row>
    <row r="24" spans="1:22" x14ac:dyDescent="0.25">
      <c r="A24" s="57">
        <v>23</v>
      </c>
      <c r="B24" s="14">
        <v>405</v>
      </c>
      <c r="C24" s="10">
        <v>4</v>
      </c>
      <c r="D24" s="10" t="s">
        <v>19</v>
      </c>
      <c r="E24" s="58">
        <v>523</v>
      </c>
      <c r="F24" s="58">
        <v>25</v>
      </c>
      <c r="G24" s="58">
        <f t="shared" si="0"/>
        <v>548</v>
      </c>
      <c r="H24" s="58">
        <f t="shared" si="1"/>
        <v>602.80000000000007</v>
      </c>
      <c r="I24" s="95">
        <f t="shared" si="6"/>
        <v>8800</v>
      </c>
      <c r="J24" s="73">
        <f t="shared" si="2"/>
        <v>4822400</v>
      </c>
      <c r="K24" s="74">
        <f t="shared" si="3"/>
        <v>5208192</v>
      </c>
      <c r="L24" s="75">
        <f t="shared" si="4"/>
        <v>11000</v>
      </c>
      <c r="M24" s="74">
        <f t="shared" si="5"/>
        <v>1627560.0000000002</v>
      </c>
      <c r="N24" s="7"/>
      <c r="O24" s="8"/>
      <c r="Q24" s="3"/>
      <c r="R24" s="3"/>
    </row>
    <row r="25" spans="1:22" x14ac:dyDescent="0.25">
      <c r="A25" s="57">
        <v>24</v>
      </c>
      <c r="B25" s="14">
        <v>406</v>
      </c>
      <c r="C25" s="10">
        <v>4</v>
      </c>
      <c r="D25" s="10" t="s">
        <v>19</v>
      </c>
      <c r="E25" s="58">
        <v>523</v>
      </c>
      <c r="F25" s="58">
        <v>25</v>
      </c>
      <c r="G25" s="58">
        <f t="shared" si="0"/>
        <v>548</v>
      </c>
      <c r="H25" s="58">
        <f t="shared" si="1"/>
        <v>602.80000000000007</v>
      </c>
      <c r="I25" s="95">
        <f t="shared" si="6"/>
        <v>8800</v>
      </c>
      <c r="J25" s="73">
        <f t="shared" si="2"/>
        <v>4822400</v>
      </c>
      <c r="K25" s="74">
        <f t="shared" si="3"/>
        <v>5208192</v>
      </c>
      <c r="L25" s="75">
        <f t="shared" si="4"/>
        <v>11000</v>
      </c>
      <c r="M25" s="74">
        <f t="shared" si="5"/>
        <v>1627560.0000000002</v>
      </c>
      <c r="N25" s="7"/>
      <c r="O25" s="8"/>
      <c r="Q25" s="3"/>
      <c r="R25" s="3"/>
    </row>
    <row r="26" spans="1:22" x14ac:dyDescent="0.25">
      <c r="A26" s="57">
        <v>25</v>
      </c>
      <c r="B26" s="14">
        <v>501</v>
      </c>
      <c r="C26" s="10">
        <v>5</v>
      </c>
      <c r="D26" s="10" t="s">
        <v>19</v>
      </c>
      <c r="E26" s="58">
        <v>489</v>
      </c>
      <c r="F26" s="58">
        <v>22</v>
      </c>
      <c r="G26" s="58">
        <f t="shared" si="0"/>
        <v>511</v>
      </c>
      <c r="H26" s="58">
        <f t="shared" si="1"/>
        <v>562.1</v>
      </c>
      <c r="I26" s="95">
        <f t="shared" si="6"/>
        <v>8800</v>
      </c>
      <c r="J26" s="73">
        <f t="shared" si="2"/>
        <v>4496800</v>
      </c>
      <c r="K26" s="74">
        <f t="shared" si="3"/>
        <v>4856544</v>
      </c>
      <c r="L26" s="75">
        <f t="shared" si="4"/>
        <v>10000</v>
      </c>
      <c r="M26" s="74">
        <f t="shared" si="5"/>
        <v>1517670</v>
      </c>
      <c r="N26" s="7"/>
      <c r="O26" s="8">
        <f>20*6</f>
        <v>120</v>
      </c>
      <c r="Q26" s="3"/>
      <c r="R26" s="3"/>
    </row>
    <row r="27" spans="1:22" x14ac:dyDescent="0.25">
      <c r="A27" s="57">
        <v>26</v>
      </c>
      <c r="B27" s="14">
        <v>502</v>
      </c>
      <c r="C27" s="10">
        <v>5</v>
      </c>
      <c r="D27" s="10" t="s">
        <v>19</v>
      </c>
      <c r="E27" s="58">
        <v>489</v>
      </c>
      <c r="F27" s="58">
        <v>22</v>
      </c>
      <c r="G27" s="58">
        <f t="shared" si="0"/>
        <v>511</v>
      </c>
      <c r="H27" s="58">
        <f t="shared" si="1"/>
        <v>562.1</v>
      </c>
      <c r="I27" s="95">
        <f t="shared" si="6"/>
        <v>8800</v>
      </c>
      <c r="J27" s="73">
        <f t="shared" si="2"/>
        <v>4496800</v>
      </c>
      <c r="K27" s="74">
        <f t="shared" si="3"/>
        <v>4856544</v>
      </c>
      <c r="L27" s="75">
        <f t="shared" si="4"/>
        <v>10000</v>
      </c>
      <c r="M27" s="74">
        <f t="shared" si="5"/>
        <v>1517670</v>
      </c>
      <c r="N27" s="7"/>
      <c r="O27" s="8"/>
      <c r="Q27" s="3"/>
      <c r="R27" s="3"/>
    </row>
    <row r="28" spans="1:22" x14ac:dyDescent="0.25">
      <c r="A28" s="57">
        <v>27</v>
      </c>
      <c r="B28" s="14">
        <v>503</v>
      </c>
      <c r="C28" s="10">
        <v>5</v>
      </c>
      <c r="D28" s="10" t="s">
        <v>19</v>
      </c>
      <c r="E28" s="58">
        <v>489</v>
      </c>
      <c r="F28" s="58">
        <v>22</v>
      </c>
      <c r="G28" s="58">
        <f t="shared" si="0"/>
        <v>511</v>
      </c>
      <c r="H28" s="58">
        <f t="shared" si="1"/>
        <v>562.1</v>
      </c>
      <c r="I28" s="95">
        <f t="shared" si="6"/>
        <v>8800</v>
      </c>
      <c r="J28" s="73">
        <f t="shared" si="2"/>
        <v>4496800</v>
      </c>
      <c r="K28" s="74">
        <f t="shared" si="3"/>
        <v>4856544</v>
      </c>
      <c r="L28" s="75">
        <f t="shared" si="4"/>
        <v>10000</v>
      </c>
      <c r="M28" s="74">
        <f t="shared" si="5"/>
        <v>1517670</v>
      </c>
      <c r="N28" s="7"/>
      <c r="O28" s="8"/>
      <c r="Q28" s="3"/>
      <c r="R28" s="3"/>
    </row>
    <row r="29" spans="1:22" x14ac:dyDescent="0.25">
      <c r="A29" s="57">
        <v>28</v>
      </c>
      <c r="B29" s="14">
        <v>504</v>
      </c>
      <c r="C29" s="10">
        <v>5</v>
      </c>
      <c r="D29" s="10" t="s">
        <v>19</v>
      </c>
      <c r="E29" s="58">
        <v>489</v>
      </c>
      <c r="F29" s="58">
        <v>22</v>
      </c>
      <c r="G29" s="58">
        <f t="shared" si="0"/>
        <v>511</v>
      </c>
      <c r="H29" s="58">
        <f t="shared" si="1"/>
        <v>562.1</v>
      </c>
      <c r="I29" s="95">
        <f t="shared" si="6"/>
        <v>8800</v>
      </c>
      <c r="J29" s="73">
        <f t="shared" si="2"/>
        <v>4496800</v>
      </c>
      <c r="K29" s="74">
        <f t="shared" si="3"/>
        <v>4856544</v>
      </c>
      <c r="L29" s="75">
        <f t="shared" si="4"/>
        <v>10000</v>
      </c>
      <c r="M29" s="74">
        <f t="shared" si="5"/>
        <v>1517670</v>
      </c>
      <c r="N29" s="7"/>
      <c r="O29" s="8"/>
      <c r="Q29" s="3"/>
      <c r="R29" s="3"/>
    </row>
    <row r="30" spans="1:22" x14ac:dyDescent="0.25">
      <c r="A30" s="57">
        <v>29</v>
      </c>
      <c r="B30" s="14">
        <v>505</v>
      </c>
      <c r="C30" s="10">
        <v>5</v>
      </c>
      <c r="D30" s="10" t="s">
        <v>19</v>
      </c>
      <c r="E30" s="58">
        <v>523</v>
      </c>
      <c r="F30" s="58">
        <v>25</v>
      </c>
      <c r="G30" s="58">
        <f t="shared" si="0"/>
        <v>548</v>
      </c>
      <c r="H30" s="58">
        <f t="shared" si="1"/>
        <v>602.80000000000007</v>
      </c>
      <c r="I30" s="95">
        <f t="shared" si="6"/>
        <v>8800</v>
      </c>
      <c r="J30" s="73">
        <f t="shared" si="2"/>
        <v>4822400</v>
      </c>
      <c r="K30" s="74">
        <f t="shared" si="3"/>
        <v>5208192</v>
      </c>
      <c r="L30" s="75">
        <f t="shared" si="4"/>
        <v>11000</v>
      </c>
      <c r="M30" s="74">
        <f t="shared" si="5"/>
        <v>1627560.0000000002</v>
      </c>
      <c r="N30" s="7"/>
      <c r="O30" s="8"/>
      <c r="Q30" s="3"/>
      <c r="R30" s="3"/>
    </row>
    <row r="31" spans="1:22" x14ac:dyDescent="0.25">
      <c r="A31" s="57">
        <v>30</v>
      </c>
      <c r="B31" s="14">
        <v>506</v>
      </c>
      <c r="C31" s="10">
        <v>5</v>
      </c>
      <c r="D31" s="10" t="s">
        <v>19</v>
      </c>
      <c r="E31" s="58">
        <v>523</v>
      </c>
      <c r="F31" s="58">
        <v>25</v>
      </c>
      <c r="G31" s="58">
        <f t="shared" si="0"/>
        <v>548</v>
      </c>
      <c r="H31" s="58">
        <f t="shared" si="1"/>
        <v>602.80000000000007</v>
      </c>
      <c r="I31" s="95">
        <f t="shared" si="6"/>
        <v>8800</v>
      </c>
      <c r="J31" s="73">
        <f t="shared" si="2"/>
        <v>4822400</v>
      </c>
      <c r="K31" s="74">
        <f t="shared" si="3"/>
        <v>5208192</v>
      </c>
      <c r="L31" s="75">
        <f t="shared" si="4"/>
        <v>11000</v>
      </c>
      <c r="M31" s="74">
        <f t="shared" si="5"/>
        <v>1627560.0000000002</v>
      </c>
      <c r="N31" s="7"/>
      <c r="O31" s="8"/>
      <c r="Q31" s="3"/>
      <c r="R31" s="3"/>
    </row>
    <row r="32" spans="1:22" x14ac:dyDescent="0.25">
      <c r="A32" s="57">
        <v>31</v>
      </c>
      <c r="B32" s="14">
        <v>601</v>
      </c>
      <c r="C32" s="10">
        <v>6</v>
      </c>
      <c r="D32" s="10" t="s">
        <v>19</v>
      </c>
      <c r="E32" s="58">
        <v>489</v>
      </c>
      <c r="F32" s="58">
        <v>22</v>
      </c>
      <c r="G32" s="58">
        <f t="shared" si="0"/>
        <v>511</v>
      </c>
      <c r="H32" s="58">
        <f t="shared" si="1"/>
        <v>562.1</v>
      </c>
      <c r="I32" s="95">
        <f t="shared" si="6"/>
        <v>8800</v>
      </c>
      <c r="J32" s="73">
        <f t="shared" si="2"/>
        <v>4496800</v>
      </c>
      <c r="K32" s="74">
        <f t="shared" si="3"/>
        <v>4856544</v>
      </c>
      <c r="L32" s="75">
        <f t="shared" si="4"/>
        <v>10000</v>
      </c>
      <c r="M32" s="74">
        <f t="shared" si="5"/>
        <v>1517670</v>
      </c>
      <c r="N32" s="7"/>
      <c r="O32" s="8"/>
      <c r="Q32" s="3"/>
      <c r="R32" s="3"/>
    </row>
    <row r="33" spans="1:17" x14ac:dyDescent="0.25">
      <c r="A33" s="57">
        <v>32</v>
      </c>
      <c r="B33" s="13">
        <v>602</v>
      </c>
      <c r="C33" s="13">
        <v>6</v>
      </c>
      <c r="D33" s="10" t="s">
        <v>19</v>
      </c>
      <c r="E33" s="58">
        <v>489</v>
      </c>
      <c r="F33" s="58">
        <v>22</v>
      </c>
      <c r="G33" s="58">
        <f t="shared" si="0"/>
        <v>511</v>
      </c>
      <c r="H33" s="58">
        <f t="shared" si="1"/>
        <v>562.1</v>
      </c>
      <c r="I33" s="95">
        <f t="shared" si="6"/>
        <v>8800</v>
      </c>
      <c r="J33" s="73">
        <f t="shared" si="2"/>
        <v>4496800</v>
      </c>
      <c r="K33" s="74">
        <f t="shared" si="3"/>
        <v>4856544</v>
      </c>
      <c r="L33" s="75">
        <f t="shared" si="4"/>
        <v>10000</v>
      </c>
      <c r="M33" s="74">
        <f t="shared" si="5"/>
        <v>1517670</v>
      </c>
    </row>
    <row r="34" spans="1:17" x14ac:dyDescent="0.25">
      <c r="A34" s="57">
        <v>33</v>
      </c>
      <c r="B34" s="14">
        <v>603</v>
      </c>
      <c r="C34" s="13">
        <v>6</v>
      </c>
      <c r="D34" s="10" t="s">
        <v>19</v>
      </c>
      <c r="E34" s="58">
        <v>489</v>
      </c>
      <c r="F34" s="58">
        <v>22</v>
      </c>
      <c r="G34" s="58">
        <f t="shared" si="0"/>
        <v>511</v>
      </c>
      <c r="H34" s="58">
        <f t="shared" si="1"/>
        <v>562.1</v>
      </c>
      <c r="I34" s="95">
        <f t="shared" si="6"/>
        <v>8800</v>
      </c>
      <c r="J34" s="73">
        <f t="shared" si="2"/>
        <v>4496800</v>
      </c>
      <c r="K34" s="74">
        <f t="shared" si="3"/>
        <v>4856544</v>
      </c>
      <c r="L34" s="75">
        <f t="shared" si="4"/>
        <v>10000</v>
      </c>
      <c r="M34" s="74">
        <f t="shared" si="5"/>
        <v>1517670</v>
      </c>
    </row>
    <row r="35" spans="1:17" s="31" customFormat="1" x14ac:dyDescent="0.25">
      <c r="A35" s="57">
        <v>34</v>
      </c>
      <c r="B35" s="13">
        <v>604</v>
      </c>
      <c r="C35" s="13">
        <v>6</v>
      </c>
      <c r="D35" s="10" t="s">
        <v>19</v>
      </c>
      <c r="E35" s="58">
        <v>489</v>
      </c>
      <c r="F35" s="58">
        <v>22</v>
      </c>
      <c r="G35" s="58">
        <f t="shared" si="0"/>
        <v>511</v>
      </c>
      <c r="H35" s="58">
        <f t="shared" si="1"/>
        <v>562.1</v>
      </c>
      <c r="I35" s="95">
        <f t="shared" si="6"/>
        <v>8800</v>
      </c>
      <c r="J35" s="73">
        <f t="shared" si="2"/>
        <v>4496800</v>
      </c>
      <c r="K35" s="74">
        <f t="shared" si="3"/>
        <v>4856544</v>
      </c>
      <c r="L35" s="75">
        <f t="shared" si="4"/>
        <v>10000</v>
      </c>
      <c r="M35" s="74">
        <f t="shared" si="5"/>
        <v>1517670</v>
      </c>
    </row>
    <row r="36" spans="1:17" x14ac:dyDescent="0.25">
      <c r="A36" s="57">
        <v>35</v>
      </c>
      <c r="B36" s="14">
        <v>605</v>
      </c>
      <c r="C36" s="13">
        <v>6</v>
      </c>
      <c r="D36" s="10" t="s">
        <v>19</v>
      </c>
      <c r="E36" s="58">
        <v>523</v>
      </c>
      <c r="F36" s="58">
        <v>25</v>
      </c>
      <c r="G36" s="58">
        <f t="shared" si="0"/>
        <v>548</v>
      </c>
      <c r="H36" s="58">
        <f t="shared" si="1"/>
        <v>602.80000000000007</v>
      </c>
      <c r="I36" s="95">
        <f t="shared" si="6"/>
        <v>8800</v>
      </c>
      <c r="J36" s="73">
        <f t="shared" si="2"/>
        <v>4822400</v>
      </c>
      <c r="K36" s="74">
        <f t="shared" si="3"/>
        <v>5208192</v>
      </c>
      <c r="L36" s="75">
        <f t="shared" si="4"/>
        <v>11000</v>
      </c>
      <c r="M36" s="74">
        <f t="shared" si="5"/>
        <v>1627560.0000000002</v>
      </c>
    </row>
    <row r="37" spans="1:17" x14ac:dyDescent="0.25">
      <c r="A37" s="57">
        <v>36</v>
      </c>
      <c r="B37" s="13">
        <v>606</v>
      </c>
      <c r="C37" s="13">
        <v>6</v>
      </c>
      <c r="D37" s="10" t="s">
        <v>19</v>
      </c>
      <c r="E37" s="58">
        <v>523</v>
      </c>
      <c r="F37" s="58">
        <v>25</v>
      </c>
      <c r="G37" s="58">
        <f t="shared" si="0"/>
        <v>548</v>
      </c>
      <c r="H37" s="58">
        <f t="shared" si="1"/>
        <v>602.80000000000007</v>
      </c>
      <c r="I37" s="95">
        <f t="shared" si="6"/>
        <v>8800</v>
      </c>
      <c r="J37" s="73">
        <f t="shared" si="2"/>
        <v>4822400</v>
      </c>
      <c r="K37" s="74">
        <f t="shared" si="3"/>
        <v>5208192</v>
      </c>
      <c r="L37" s="75">
        <f t="shared" si="4"/>
        <v>11000</v>
      </c>
      <c r="M37" s="74">
        <f t="shared" si="5"/>
        <v>1627560.0000000002</v>
      </c>
    </row>
    <row r="38" spans="1:17" x14ac:dyDescent="0.25">
      <c r="A38" s="57">
        <v>37</v>
      </c>
      <c r="B38" s="13">
        <v>701</v>
      </c>
      <c r="C38" s="13">
        <v>7</v>
      </c>
      <c r="D38" s="10" t="s">
        <v>19</v>
      </c>
      <c r="E38" s="58">
        <v>489</v>
      </c>
      <c r="F38" s="58">
        <v>22</v>
      </c>
      <c r="G38" s="58">
        <f t="shared" si="0"/>
        <v>511</v>
      </c>
      <c r="H38" s="58">
        <f t="shared" si="1"/>
        <v>562.1</v>
      </c>
      <c r="I38" s="95">
        <f t="shared" si="6"/>
        <v>8800</v>
      </c>
      <c r="J38" s="73">
        <f t="shared" si="2"/>
        <v>4496800</v>
      </c>
      <c r="K38" s="74">
        <f t="shared" si="3"/>
        <v>4856544</v>
      </c>
      <c r="L38" s="75">
        <f t="shared" si="4"/>
        <v>10000</v>
      </c>
      <c r="M38" s="74">
        <f t="shared" si="5"/>
        <v>1517670</v>
      </c>
      <c r="Q38" s="2"/>
    </row>
    <row r="39" spans="1:17" x14ac:dyDescent="0.25">
      <c r="A39" s="57">
        <v>38</v>
      </c>
      <c r="B39" s="13">
        <v>702</v>
      </c>
      <c r="C39" s="13">
        <v>7</v>
      </c>
      <c r="D39" s="10" t="s">
        <v>19</v>
      </c>
      <c r="E39" s="58">
        <v>489</v>
      </c>
      <c r="F39" s="58">
        <v>22</v>
      </c>
      <c r="G39" s="58">
        <f t="shared" si="0"/>
        <v>511</v>
      </c>
      <c r="H39" s="58">
        <f t="shared" si="1"/>
        <v>562.1</v>
      </c>
      <c r="I39" s="95">
        <f t="shared" si="6"/>
        <v>8800</v>
      </c>
      <c r="J39" s="73">
        <f t="shared" si="2"/>
        <v>4496800</v>
      </c>
      <c r="K39" s="74">
        <f t="shared" si="3"/>
        <v>4856544</v>
      </c>
      <c r="L39" s="75">
        <f t="shared" si="4"/>
        <v>10000</v>
      </c>
      <c r="M39" s="74">
        <f t="shared" si="5"/>
        <v>1517670</v>
      </c>
      <c r="Q39" s="2"/>
    </row>
    <row r="40" spans="1:17" x14ac:dyDescent="0.25">
      <c r="A40" s="57">
        <v>39</v>
      </c>
      <c r="B40" s="13">
        <v>703</v>
      </c>
      <c r="C40" s="13">
        <v>7</v>
      </c>
      <c r="D40" s="10" t="s">
        <v>19</v>
      </c>
      <c r="E40" s="58">
        <v>489</v>
      </c>
      <c r="F40" s="58">
        <v>22</v>
      </c>
      <c r="G40" s="58">
        <f t="shared" si="0"/>
        <v>511</v>
      </c>
      <c r="H40" s="58">
        <f t="shared" si="1"/>
        <v>562.1</v>
      </c>
      <c r="I40" s="95">
        <f t="shared" si="6"/>
        <v>8800</v>
      </c>
      <c r="J40" s="73">
        <f t="shared" si="2"/>
        <v>4496800</v>
      </c>
      <c r="K40" s="74">
        <f t="shared" si="3"/>
        <v>4856544</v>
      </c>
      <c r="L40" s="75">
        <f t="shared" si="4"/>
        <v>10000</v>
      </c>
      <c r="M40" s="74">
        <f t="shared" si="5"/>
        <v>1517670</v>
      </c>
      <c r="Q40" s="2"/>
    </row>
    <row r="41" spans="1:17" x14ac:dyDescent="0.25">
      <c r="A41" s="57">
        <v>40</v>
      </c>
      <c r="B41" s="13">
        <v>704</v>
      </c>
      <c r="C41" s="13">
        <v>7</v>
      </c>
      <c r="D41" s="10" t="s">
        <v>19</v>
      </c>
      <c r="E41" s="58">
        <v>489</v>
      </c>
      <c r="F41" s="58">
        <v>22</v>
      </c>
      <c r="G41" s="58">
        <f t="shared" si="0"/>
        <v>511</v>
      </c>
      <c r="H41" s="58">
        <f t="shared" si="1"/>
        <v>562.1</v>
      </c>
      <c r="I41" s="95">
        <f t="shared" si="6"/>
        <v>8800</v>
      </c>
      <c r="J41" s="73">
        <f t="shared" si="2"/>
        <v>4496800</v>
      </c>
      <c r="K41" s="74">
        <f t="shared" si="3"/>
        <v>4856544</v>
      </c>
      <c r="L41" s="75">
        <f t="shared" si="4"/>
        <v>10000</v>
      </c>
      <c r="M41" s="74">
        <f t="shared" si="5"/>
        <v>1517670</v>
      </c>
      <c r="Q41" s="2"/>
    </row>
    <row r="42" spans="1:17" x14ac:dyDescent="0.25">
      <c r="A42" s="57">
        <v>41</v>
      </c>
      <c r="B42" s="13">
        <v>705</v>
      </c>
      <c r="C42" s="13">
        <v>7</v>
      </c>
      <c r="D42" s="10" t="s">
        <v>19</v>
      </c>
      <c r="E42" s="58">
        <v>523</v>
      </c>
      <c r="F42" s="58">
        <v>25</v>
      </c>
      <c r="G42" s="58">
        <f t="shared" si="0"/>
        <v>548</v>
      </c>
      <c r="H42" s="58">
        <f t="shared" si="1"/>
        <v>602.80000000000007</v>
      </c>
      <c r="I42" s="95">
        <f t="shared" si="6"/>
        <v>8800</v>
      </c>
      <c r="J42" s="73">
        <f t="shared" si="2"/>
        <v>4822400</v>
      </c>
      <c r="K42" s="74">
        <f t="shared" si="3"/>
        <v>5208192</v>
      </c>
      <c r="L42" s="75">
        <f t="shared" si="4"/>
        <v>11000</v>
      </c>
      <c r="M42" s="74">
        <f t="shared" si="5"/>
        <v>1627560.0000000002</v>
      </c>
      <c r="Q42" s="2"/>
    </row>
    <row r="43" spans="1:17" x14ac:dyDescent="0.25">
      <c r="A43" s="57">
        <v>42</v>
      </c>
      <c r="B43" s="13">
        <v>706</v>
      </c>
      <c r="C43" s="13">
        <v>7</v>
      </c>
      <c r="D43" s="10" t="s">
        <v>19</v>
      </c>
      <c r="E43" s="58">
        <v>523</v>
      </c>
      <c r="F43" s="58">
        <v>25</v>
      </c>
      <c r="G43" s="58">
        <f t="shared" si="0"/>
        <v>548</v>
      </c>
      <c r="H43" s="58">
        <f t="shared" si="1"/>
        <v>602.80000000000007</v>
      </c>
      <c r="I43" s="95">
        <f t="shared" si="6"/>
        <v>8800</v>
      </c>
      <c r="J43" s="73">
        <f t="shared" si="2"/>
        <v>4822400</v>
      </c>
      <c r="K43" s="74">
        <f t="shared" si="3"/>
        <v>5208192</v>
      </c>
      <c r="L43" s="75">
        <f t="shared" si="4"/>
        <v>11000</v>
      </c>
      <c r="M43" s="74">
        <f t="shared" si="5"/>
        <v>1627560.0000000002</v>
      </c>
      <c r="Q43" s="2"/>
    </row>
    <row r="44" spans="1:17" x14ac:dyDescent="0.25">
      <c r="A44" s="57">
        <v>43</v>
      </c>
      <c r="B44" s="13">
        <v>801</v>
      </c>
      <c r="C44" s="13">
        <v>8</v>
      </c>
      <c r="D44" s="10" t="s">
        <v>19</v>
      </c>
      <c r="E44" s="58">
        <v>489</v>
      </c>
      <c r="F44" s="58">
        <v>22</v>
      </c>
      <c r="G44" s="58">
        <f t="shared" si="0"/>
        <v>511</v>
      </c>
      <c r="H44" s="58">
        <f t="shared" si="1"/>
        <v>562.1</v>
      </c>
      <c r="I44" s="95">
        <f t="shared" si="6"/>
        <v>8800</v>
      </c>
      <c r="J44" s="73">
        <f t="shared" si="2"/>
        <v>4496800</v>
      </c>
      <c r="K44" s="74">
        <f t="shared" si="3"/>
        <v>4856544</v>
      </c>
      <c r="L44" s="75">
        <f t="shared" si="4"/>
        <v>10000</v>
      </c>
      <c r="M44" s="74">
        <f t="shared" si="5"/>
        <v>1517670</v>
      </c>
      <c r="Q44" s="2"/>
    </row>
    <row r="45" spans="1:17" x14ac:dyDescent="0.25">
      <c r="A45" s="57">
        <v>44</v>
      </c>
      <c r="B45" s="13">
        <v>802</v>
      </c>
      <c r="C45" s="13">
        <v>8</v>
      </c>
      <c r="D45" s="10" t="s">
        <v>19</v>
      </c>
      <c r="E45" s="58">
        <v>489</v>
      </c>
      <c r="F45" s="58">
        <v>22</v>
      </c>
      <c r="G45" s="58">
        <f t="shared" si="0"/>
        <v>511</v>
      </c>
      <c r="H45" s="58">
        <f t="shared" si="1"/>
        <v>562.1</v>
      </c>
      <c r="I45" s="95">
        <f t="shared" si="6"/>
        <v>8800</v>
      </c>
      <c r="J45" s="73">
        <f t="shared" si="2"/>
        <v>4496800</v>
      </c>
      <c r="K45" s="74">
        <f t="shared" si="3"/>
        <v>4856544</v>
      </c>
      <c r="L45" s="75">
        <f t="shared" si="4"/>
        <v>10000</v>
      </c>
      <c r="M45" s="74">
        <f t="shared" si="5"/>
        <v>1517670</v>
      </c>
      <c r="Q45" s="2"/>
    </row>
    <row r="46" spans="1:17" x14ac:dyDescent="0.25">
      <c r="A46" s="57">
        <v>45</v>
      </c>
      <c r="B46" s="13">
        <v>803</v>
      </c>
      <c r="C46" s="13">
        <v>8</v>
      </c>
      <c r="D46" s="10" t="s">
        <v>19</v>
      </c>
      <c r="E46" s="58">
        <v>489</v>
      </c>
      <c r="F46" s="58">
        <v>22</v>
      </c>
      <c r="G46" s="58">
        <f t="shared" si="0"/>
        <v>511</v>
      </c>
      <c r="H46" s="58">
        <f t="shared" si="1"/>
        <v>562.1</v>
      </c>
      <c r="I46" s="95">
        <f t="shared" si="6"/>
        <v>8800</v>
      </c>
      <c r="J46" s="73">
        <f t="shared" si="2"/>
        <v>4496800</v>
      </c>
      <c r="K46" s="74">
        <f t="shared" si="3"/>
        <v>4856544</v>
      </c>
      <c r="L46" s="75">
        <f t="shared" si="4"/>
        <v>10000</v>
      </c>
      <c r="M46" s="74">
        <f t="shared" si="5"/>
        <v>1517670</v>
      </c>
      <c r="Q46" s="2"/>
    </row>
    <row r="47" spans="1:17" x14ac:dyDescent="0.25">
      <c r="A47" s="57">
        <v>46</v>
      </c>
      <c r="B47" s="13">
        <v>804</v>
      </c>
      <c r="C47" s="13">
        <v>8</v>
      </c>
      <c r="D47" s="10" t="s">
        <v>19</v>
      </c>
      <c r="E47" s="58">
        <v>489</v>
      </c>
      <c r="F47" s="58">
        <v>22</v>
      </c>
      <c r="G47" s="58">
        <f t="shared" si="0"/>
        <v>511</v>
      </c>
      <c r="H47" s="58">
        <f t="shared" si="1"/>
        <v>562.1</v>
      </c>
      <c r="I47" s="95">
        <f t="shared" si="6"/>
        <v>8800</v>
      </c>
      <c r="J47" s="73">
        <f t="shared" si="2"/>
        <v>4496800</v>
      </c>
      <c r="K47" s="74">
        <f t="shared" si="3"/>
        <v>4856544</v>
      </c>
      <c r="L47" s="75">
        <f t="shared" si="4"/>
        <v>10000</v>
      </c>
      <c r="M47" s="74">
        <f t="shared" si="5"/>
        <v>1517670</v>
      </c>
      <c r="Q47" s="2"/>
    </row>
    <row r="48" spans="1:17" x14ac:dyDescent="0.25">
      <c r="A48" s="57">
        <v>47</v>
      </c>
      <c r="B48" s="13">
        <v>806</v>
      </c>
      <c r="C48" s="13">
        <v>8</v>
      </c>
      <c r="D48" s="10" t="s">
        <v>19</v>
      </c>
      <c r="E48" s="58">
        <v>523</v>
      </c>
      <c r="F48" s="58">
        <v>25</v>
      </c>
      <c r="G48" s="58">
        <f t="shared" si="0"/>
        <v>548</v>
      </c>
      <c r="H48" s="58">
        <f t="shared" si="1"/>
        <v>602.80000000000007</v>
      </c>
      <c r="I48" s="95">
        <f t="shared" si="6"/>
        <v>8800</v>
      </c>
      <c r="J48" s="73">
        <f t="shared" si="2"/>
        <v>4822400</v>
      </c>
      <c r="K48" s="74">
        <f t="shared" si="3"/>
        <v>5208192</v>
      </c>
      <c r="L48" s="75">
        <f t="shared" si="4"/>
        <v>11000</v>
      </c>
      <c r="M48" s="74">
        <f t="shared" si="5"/>
        <v>1627560.0000000002</v>
      </c>
      <c r="Q48" s="2"/>
    </row>
    <row r="49" spans="1:21" x14ac:dyDescent="0.25">
      <c r="A49" s="57">
        <v>48</v>
      </c>
      <c r="B49" s="13">
        <v>901</v>
      </c>
      <c r="C49" s="13">
        <v>9</v>
      </c>
      <c r="D49" s="10" t="s">
        <v>19</v>
      </c>
      <c r="E49" s="58">
        <v>489</v>
      </c>
      <c r="F49" s="58">
        <v>22</v>
      </c>
      <c r="G49" s="58">
        <f t="shared" si="0"/>
        <v>511</v>
      </c>
      <c r="H49" s="58">
        <f t="shared" si="1"/>
        <v>562.1</v>
      </c>
      <c r="I49" s="95">
        <f t="shared" si="6"/>
        <v>8800</v>
      </c>
      <c r="J49" s="73">
        <f t="shared" si="2"/>
        <v>4496800</v>
      </c>
      <c r="K49" s="74">
        <f t="shared" si="3"/>
        <v>4856544</v>
      </c>
      <c r="L49" s="75">
        <f t="shared" si="4"/>
        <v>10000</v>
      </c>
      <c r="M49" s="74">
        <f t="shared" si="5"/>
        <v>1517670</v>
      </c>
      <c r="Q49" s="2"/>
    </row>
    <row r="50" spans="1:21" x14ac:dyDescent="0.25">
      <c r="A50" s="57">
        <v>49</v>
      </c>
      <c r="B50" s="13">
        <v>902</v>
      </c>
      <c r="C50" s="13">
        <v>9</v>
      </c>
      <c r="D50" s="10" t="s">
        <v>19</v>
      </c>
      <c r="E50" s="58">
        <v>489</v>
      </c>
      <c r="F50" s="58">
        <v>22</v>
      </c>
      <c r="G50" s="58">
        <f t="shared" si="0"/>
        <v>511</v>
      </c>
      <c r="H50" s="58">
        <f t="shared" si="1"/>
        <v>562.1</v>
      </c>
      <c r="I50" s="95">
        <f t="shared" si="6"/>
        <v>8800</v>
      </c>
      <c r="J50" s="73">
        <f t="shared" si="2"/>
        <v>4496800</v>
      </c>
      <c r="K50" s="74">
        <f t="shared" si="3"/>
        <v>4856544</v>
      </c>
      <c r="L50" s="75">
        <f t="shared" si="4"/>
        <v>10000</v>
      </c>
      <c r="M50" s="74">
        <f t="shared" si="5"/>
        <v>1517670</v>
      </c>
      <c r="Q50" s="2"/>
    </row>
    <row r="51" spans="1:21" s="9" customFormat="1" ht="16.5" x14ac:dyDescent="0.2">
      <c r="A51" s="57">
        <v>50</v>
      </c>
      <c r="B51" s="13">
        <v>903</v>
      </c>
      <c r="C51" s="13">
        <v>9</v>
      </c>
      <c r="D51" s="10" t="s">
        <v>19</v>
      </c>
      <c r="E51" s="58">
        <v>489</v>
      </c>
      <c r="F51" s="58">
        <v>22</v>
      </c>
      <c r="G51" s="58">
        <f t="shared" si="0"/>
        <v>511</v>
      </c>
      <c r="H51" s="58">
        <f t="shared" si="1"/>
        <v>562.1</v>
      </c>
      <c r="I51" s="95">
        <f t="shared" si="6"/>
        <v>8800</v>
      </c>
      <c r="J51" s="73">
        <f t="shared" si="2"/>
        <v>4496800</v>
      </c>
      <c r="K51" s="74">
        <f t="shared" ref="K51:K83" si="7">ROUND(J51*1.08,0)</f>
        <v>4856544</v>
      </c>
      <c r="L51" s="75">
        <f t="shared" ref="L51:L83" si="8">MROUND((K51*0.025/12),500)</f>
        <v>10000</v>
      </c>
      <c r="M51" s="74">
        <f t="shared" ref="M51:M83" si="9">H51*2700</f>
        <v>1517670</v>
      </c>
      <c r="Q51" s="44"/>
      <c r="T51" s="37"/>
      <c r="U51" s="37"/>
    </row>
    <row r="52" spans="1:21" x14ac:dyDescent="0.25">
      <c r="A52" s="57">
        <v>51</v>
      </c>
      <c r="B52" s="13">
        <v>904</v>
      </c>
      <c r="C52" s="13">
        <v>9</v>
      </c>
      <c r="D52" s="10" t="s">
        <v>19</v>
      </c>
      <c r="E52" s="58">
        <v>489</v>
      </c>
      <c r="F52" s="58">
        <v>22</v>
      </c>
      <c r="G52" s="58">
        <f t="shared" si="0"/>
        <v>511</v>
      </c>
      <c r="H52" s="58">
        <f t="shared" si="1"/>
        <v>562.1</v>
      </c>
      <c r="I52" s="95">
        <f t="shared" si="6"/>
        <v>8800</v>
      </c>
      <c r="J52" s="73">
        <f t="shared" si="2"/>
        <v>4496800</v>
      </c>
      <c r="K52" s="74">
        <f t="shared" si="7"/>
        <v>4856544</v>
      </c>
      <c r="L52" s="75">
        <f t="shared" si="8"/>
        <v>10000</v>
      </c>
      <c r="M52" s="74">
        <f t="shared" si="9"/>
        <v>1517670</v>
      </c>
      <c r="Q52" s="2"/>
    </row>
    <row r="53" spans="1:21" x14ac:dyDescent="0.25">
      <c r="A53" s="57">
        <v>52</v>
      </c>
      <c r="B53" s="13">
        <v>905</v>
      </c>
      <c r="C53" s="10">
        <v>9</v>
      </c>
      <c r="D53" s="10" t="s">
        <v>19</v>
      </c>
      <c r="E53" s="58">
        <v>523</v>
      </c>
      <c r="F53" s="58">
        <v>25</v>
      </c>
      <c r="G53" s="58">
        <f t="shared" si="0"/>
        <v>548</v>
      </c>
      <c r="H53" s="58">
        <f t="shared" si="1"/>
        <v>602.80000000000007</v>
      </c>
      <c r="I53" s="95">
        <f t="shared" si="6"/>
        <v>8800</v>
      </c>
      <c r="J53" s="73">
        <f t="shared" si="2"/>
        <v>4822400</v>
      </c>
      <c r="K53" s="74">
        <f t="shared" si="7"/>
        <v>5208192</v>
      </c>
      <c r="L53" s="75">
        <f t="shared" si="8"/>
        <v>11000</v>
      </c>
      <c r="M53" s="74">
        <f t="shared" si="9"/>
        <v>1627560.0000000002</v>
      </c>
      <c r="Q53" s="2"/>
    </row>
    <row r="54" spans="1:21" x14ac:dyDescent="0.25">
      <c r="A54" s="57">
        <v>53</v>
      </c>
      <c r="B54" s="13">
        <v>906</v>
      </c>
      <c r="C54" s="10">
        <v>9</v>
      </c>
      <c r="D54" s="10" t="s">
        <v>19</v>
      </c>
      <c r="E54" s="58">
        <v>523</v>
      </c>
      <c r="F54" s="58">
        <v>25</v>
      </c>
      <c r="G54" s="58">
        <f t="shared" si="0"/>
        <v>548</v>
      </c>
      <c r="H54" s="58">
        <f t="shared" si="1"/>
        <v>602.80000000000007</v>
      </c>
      <c r="I54" s="95">
        <f t="shared" si="6"/>
        <v>8800</v>
      </c>
      <c r="J54" s="73">
        <f t="shared" si="2"/>
        <v>4822400</v>
      </c>
      <c r="K54" s="74">
        <f t="shared" si="7"/>
        <v>5208192</v>
      </c>
      <c r="L54" s="75">
        <f t="shared" si="8"/>
        <v>11000</v>
      </c>
      <c r="M54" s="74">
        <f t="shared" si="9"/>
        <v>1627560.0000000002</v>
      </c>
      <c r="Q54" s="2"/>
    </row>
    <row r="55" spans="1:21" x14ac:dyDescent="0.25">
      <c r="A55" s="57">
        <v>54</v>
      </c>
      <c r="B55" s="14">
        <v>1001</v>
      </c>
      <c r="C55" s="10">
        <v>10</v>
      </c>
      <c r="D55" s="10" t="s">
        <v>19</v>
      </c>
      <c r="E55" s="58">
        <v>489</v>
      </c>
      <c r="F55" s="58">
        <v>22</v>
      </c>
      <c r="G55" s="58">
        <f t="shared" si="0"/>
        <v>511</v>
      </c>
      <c r="H55" s="58">
        <f t="shared" si="1"/>
        <v>562.1</v>
      </c>
      <c r="I55" s="95">
        <f t="shared" si="6"/>
        <v>8800</v>
      </c>
      <c r="J55" s="73">
        <f t="shared" si="2"/>
        <v>4496800</v>
      </c>
      <c r="K55" s="74">
        <f t="shared" si="7"/>
        <v>4856544</v>
      </c>
      <c r="L55" s="75">
        <f t="shared" si="8"/>
        <v>10000</v>
      </c>
      <c r="M55" s="74">
        <f t="shared" si="9"/>
        <v>1517670</v>
      </c>
      <c r="Q55" s="2"/>
    </row>
    <row r="56" spans="1:21" x14ac:dyDescent="0.25">
      <c r="A56" s="57">
        <v>55</v>
      </c>
      <c r="B56" s="14">
        <v>1002</v>
      </c>
      <c r="C56" s="10">
        <v>10</v>
      </c>
      <c r="D56" s="10" t="s">
        <v>19</v>
      </c>
      <c r="E56" s="58">
        <v>489</v>
      </c>
      <c r="F56" s="58">
        <v>22</v>
      </c>
      <c r="G56" s="58">
        <f t="shared" si="0"/>
        <v>511</v>
      </c>
      <c r="H56" s="58">
        <f t="shared" si="1"/>
        <v>562.1</v>
      </c>
      <c r="I56" s="95">
        <f t="shared" si="6"/>
        <v>8800</v>
      </c>
      <c r="J56" s="73">
        <f t="shared" si="2"/>
        <v>4496800</v>
      </c>
      <c r="K56" s="74">
        <f t="shared" si="7"/>
        <v>4856544</v>
      </c>
      <c r="L56" s="75">
        <f t="shared" si="8"/>
        <v>10000</v>
      </c>
      <c r="M56" s="74">
        <f t="shared" si="9"/>
        <v>1517670</v>
      </c>
      <c r="Q56" s="2"/>
    </row>
    <row r="57" spans="1:21" x14ac:dyDescent="0.25">
      <c r="A57" s="57">
        <v>56</v>
      </c>
      <c r="B57" s="14">
        <v>1003</v>
      </c>
      <c r="C57" s="10">
        <v>10</v>
      </c>
      <c r="D57" s="10" t="s">
        <v>19</v>
      </c>
      <c r="E57" s="58">
        <v>489</v>
      </c>
      <c r="F57" s="58">
        <v>22</v>
      </c>
      <c r="G57" s="58">
        <f t="shared" si="0"/>
        <v>511</v>
      </c>
      <c r="H57" s="58">
        <f t="shared" si="1"/>
        <v>562.1</v>
      </c>
      <c r="I57" s="95">
        <f t="shared" si="6"/>
        <v>8800</v>
      </c>
      <c r="J57" s="73">
        <f t="shared" si="2"/>
        <v>4496800</v>
      </c>
      <c r="K57" s="74">
        <f t="shared" si="7"/>
        <v>4856544</v>
      </c>
      <c r="L57" s="75">
        <f t="shared" si="8"/>
        <v>10000</v>
      </c>
      <c r="M57" s="74">
        <f t="shared" si="9"/>
        <v>1517670</v>
      </c>
      <c r="Q57" s="2"/>
    </row>
    <row r="58" spans="1:21" x14ac:dyDescent="0.25">
      <c r="A58" s="57">
        <v>57</v>
      </c>
      <c r="B58" s="14">
        <v>1004</v>
      </c>
      <c r="C58" s="10">
        <v>10</v>
      </c>
      <c r="D58" s="10" t="s">
        <v>19</v>
      </c>
      <c r="E58" s="58">
        <v>489</v>
      </c>
      <c r="F58" s="58">
        <v>22</v>
      </c>
      <c r="G58" s="58">
        <f t="shared" si="0"/>
        <v>511</v>
      </c>
      <c r="H58" s="58">
        <f t="shared" si="1"/>
        <v>562.1</v>
      </c>
      <c r="I58" s="95">
        <f t="shared" si="6"/>
        <v>8800</v>
      </c>
      <c r="J58" s="73">
        <f t="shared" si="2"/>
        <v>4496800</v>
      </c>
      <c r="K58" s="74">
        <f t="shared" si="7"/>
        <v>4856544</v>
      </c>
      <c r="L58" s="75">
        <f t="shared" si="8"/>
        <v>10000</v>
      </c>
      <c r="M58" s="74">
        <f t="shared" si="9"/>
        <v>1517670</v>
      </c>
      <c r="Q58" s="2"/>
    </row>
    <row r="59" spans="1:21" x14ac:dyDescent="0.25">
      <c r="A59" s="57">
        <v>58</v>
      </c>
      <c r="B59" s="14">
        <v>1005</v>
      </c>
      <c r="C59" s="10">
        <v>10</v>
      </c>
      <c r="D59" s="10" t="s">
        <v>19</v>
      </c>
      <c r="E59" s="58">
        <v>523</v>
      </c>
      <c r="F59" s="58">
        <v>25</v>
      </c>
      <c r="G59" s="58">
        <f t="shared" si="0"/>
        <v>548</v>
      </c>
      <c r="H59" s="58">
        <f t="shared" si="1"/>
        <v>602.80000000000007</v>
      </c>
      <c r="I59" s="95">
        <f t="shared" si="6"/>
        <v>8800</v>
      </c>
      <c r="J59" s="73">
        <f t="shared" si="2"/>
        <v>4822400</v>
      </c>
      <c r="K59" s="74">
        <f t="shared" si="7"/>
        <v>5208192</v>
      </c>
      <c r="L59" s="75">
        <f t="shared" si="8"/>
        <v>11000</v>
      </c>
      <c r="M59" s="74">
        <f t="shared" si="9"/>
        <v>1627560.0000000002</v>
      </c>
      <c r="Q59" s="2"/>
    </row>
    <row r="60" spans="1:21" x14ac:dyDescent="0.25">
      <c r="A60" s="57">
        <v>59</v>
      </c>
      <c r="B60" s="14">
        <v>1006</v>
      </c>
      <c r="C60" s="10">
        <v>10</v>
      </c>
      <c r="D60" s="10" t="s">
        <v>19</v>
      </c>
      <c r="E60" s="58">
        <v>523</v>
      </c>
      <c r="F60" s="58">
        <v>25</v>
      </c>
      <c r="G60" s="58">
        <f t="shared" si="0"/>
        <v>548</v>
      </c>
      <c r="H60" s="58">
        <f t="shared" si="1"/>
        <v>602.80000000000007</v>
      </c>
      <c r="I60" s="95">
        <f t="shared" si="6"/>
        <v>8800</v>
      </c>
      <c r="J60" s="73">
        <f t="shared" si="2"/>
        <v>4822400</v>
      </c>
      <c r="K60" s="74">
        <f t="shared" si="7"/>
        <v>5208192</v>
      </c>
      <c r="L60" s="75">
        <f t="shared" si="8"/>
        <v>11000</v>
      </c>
      <c r="M60" s="74">
        <f t="shared" si="9"/>
        <v>1627560.0000000002</v>
      </c>
      <c r="Q60" s="2"/>
    </row>
    <row r="61" spans="1:21" x14ac:dyDescent="0.25">
      <c r="A61" s="57">
        <v>60</v>
      </c>
      <c r="B61" s="14">
        <v>1101</v>
      </c>
      <c r="C61" s="10">
        <v>11</v>
      </c>
      <c r="D61" s="10" t="s">
        <v>19</v>
      </c>
      <c r="E61" s="58">
        <v>489</v>
      </c>
      <c r="F61" s="58">
        <v>22</v>
      </c>
      <c r="G61" s="58">
        <f t="shared" si="0"/>
        <v>511</v>
      </c>
      <c r="H61" s="58">
        <f t="shared" si="1"/>
        <v>562.1</v>
      </c>
      <c r="I61" s="95">
        <f t="shared" si="6"/>
        <v>8800</v>
      </c>
      <c r="J61" s="73">
        <f t="shared" si="2"/>
        <v>4496800</v>
      </c>
      <c r="K61" s="74">
        <f t="shared" si="7"/>
        <v>4856544</v>
      </c>
      <c r="L61" s="75">
        <f t="shared" si="8"/>
        <v>10000</v>
      </c>
      <c r="M61" s="74">
        <f t="shared" si="9"/>
        <v>1517670</v>
      </c>
      <c r="Q61" s="2"/>
    </row>
    <row r="62" spans="1:21" x14ac:dyDescent="0.25">
      <c r="A62" s="57">
        <v>61</v>
      </c>
      <c r="B62" s="14">
        <v>1102</v>
      </c>
      <c r="C62" s="10">
        <v>11</v>
      </c>
      <c r="D62" s="10" t="s">
        <v>19</v>
      </c>
      <c r="E62" s="58">
        <v>489</v>
      </c>
      <c r="F62" s="58">
        <v>22</v>
      </c>
      <c r="G62" s="58">
        <f t="shared" si="0"/>
        <v>511</v>
      </c>
      <c r="H62" s="58">
        <f t="shared" si="1"/>
        <v>562.1</v>
      </c>
      <c r="I62" s="95">
        <f t="shared" si="6"/>
        <v>8800</v>
      </c>
      <c r="J62" s="73">
        <f t="shared" si="2"/>
        <v>4496800</v>
      </c>
      <c r="K62" s="74">
        <f t="shared" si="7"/>
        <v>4856544</v>
      </c>
      <c r="L62" s="75">
        <f t="shared" si="8"/>
        <v>10000</v>
      </c>
      <c r="M62" s="74">
        <f t="shared" si="9"/>
        <v>1517670</v>
      </c>
      <c r="Q62" s="2"/>
    </row>
    <row r="63" spans="1:21" x14ac:dyDescent="0.25">
      <c r="A63" s="57">
        <v>62</v>
      </c>
      <c r="B63" s="14">
        <v>1103</v>
      </c>
      <c r="C63" s="10">
        <v>11</v>
      </c>
      <c r="D63" s="10" t="s">
        <v>19</v>
      </c>
      <c r="E63" s="58">
        <v>489</v>
      </c>
      <c r="F63" s="58">
        <v>22</v>
      </c>
      <c r="G63" s="58">
        <f t="shared" si="0"/>
        <v>511</v>
      </c>
      <c r="H63" s="58">
        <f t="shared" si="1"/>
        <v>562.1</v>
      </c>
      <c r="I63" s="95">
        <f t="shared" si="6"/>
        <v>8800</v>
      </c>
      <c r="J63" s="73">
        <f t="shared" si="2"/>
        <v>4496800</v>
      </c>
      <c r="K63" s="74">
        <f t="shared" si="7"/>
        <v>4856544</v>
      </c>
      <c r="L63" s="75">
        <f t="shared" si="8"/>
        <v>10000</v>
      </c>
      <c r="M63" s="74">
        <f t="shared" si="9"/>
        <v>1517670</v>
      </c>
      <c r="Q63" s="2"/>
    </row>
    <row r="64" spans="1:21" x14ac:dyDescent="0.25">
      <c r="A64" s="57">
        <v>63</v>
      </c>
      <c r="B64" s="14">
        <v>1104</v>
      </c>
      <c r="C64" s="10">
        <v>11</v>
      </c>
      <c r="D64" s="10" t="s">
        <v>19</v>
      </c>
      <c r="E64" s="58">
        <v>489</v>
      </c>
      <c r="F64" s="58">
        <v>22</v>
      </c>
      <c r="G64" s="58">
        <f t="shared" si="0"/>
        <v>511</v>
      </c>
      <c r="H64" s="58">
        <f t="shared" si="1"/>
        <v>562.1</v>
      </c>
      <c r="I64" s="95">
        <f t="shared" si="6"/>
        <v>8800</v>
      </c>
      <c r="J64" s="73">
        <f t="shared" si="2"/>
        <v>4496800</v>
      </c>
      <c r="K64" s="74">
        <f t="shared" si="7"/>
        <v>4856544</v>
      </c>
      <c r="L64" s="75">
        <f t="shared" si="8"/>
        <v>10000</v>
      </c>
      <c r="M64" s="74">
        <f t="shared" si="9"/>
        <v>1517670</v>
      </c>
      <c r="Q64" s="2"/>
    </row>
    <row r="65" spans="1:17" x14ac:dyDescent="0.25">
      <c r="A65" s="57">
        <v>64</v>
      </c>
      <c r="B65" s="14">
        <v>1105</v>
      </c>
      <c r="C65" s="10">
        <v>11</v>
      </c>
      <c r="D65" s="10" t="s">
        <v>19</v>
      </c>
      <c r="E65" s="58">
        <v>523</v>
      </c>
      <c r="F65" s="58">
        <v>25</v>
      </c>
      <c r="G65" s="58">
        <f t="shared" si="0"/>
        <v>548</v>
      </c>
      <c r="H65" s="58">
        <f t="shared" si="1"/>
        <v>602.80000000000007</v>
      </c>
      <c r="I65" s="95">
        <f t="shared" si="6"/>
        <v>8800</v>
      </c>
      <c r="J65" s="73">
        <f t="shared" si="2"/>
        <v>4822400</v>
      </c>
      <c r="K65" s="74">
        <f t="shared" si="7"/>
        <v>5208192</v>
      </c>
      <c r="L65" s="75">
        <f t="shared" si="8"/>
        <v>11000</v>
      </c>
      <c r="M65" s="74">
        <f t="shared" si="9"/>
        <v>1627560.0000000002</v>
      </c>
      <c r="Q65" s="2"/>
    </row>
    <row r="66" spans="1:17" x14ac:dyDescent="0.25">
      <c r="A66" s="57">
        <v>65</v>
      </c>
      <c r="B66" s="14">
        <v>1106</v>
      </c>
      <c r="C66" s="10">
        <v>11</v>
      </c>
      <c r="D66" s="10" t="s">
        <v>19</v>
      </c>
      <c r="E66" s="58">
        <v>523</v>
      </c>
      <c r="F66" s="58">
        <v>25</v>
      </c>
      <c r="G66" s="58">
        <f t="shared" si="0"/>
        <v>548</v>
      </c>
      <c r="H66" s="58">
        <f t="shared" si="1"/>
        <v>602.80000000000007</v>
      </c>
      <c r="I66" s="95">
        <f t="shared" si="6"/>
        <v>8800</v>
      </c>
      <c r="J66" s="73">
        <f t="shared" si="2"/>
        <v>4822400</v>
      </c>
      <c r="K66" s="74">
        <f t="shared" si="7"/>
        <v>5208192</v>
      </c>
      <c r="L66" s="75">
        <f t="shared" si="8"/>
        <v>11000</v>
      </c>
      <c r="M66" s="74">
        <f t="shared" si="9"/>
        <v>1627560.0000000002</v>
      </c>
      <c r="Q66" s="2"/>
    </row>
    <row r="67" spans="1:17" x14ac:dyDescent="0.25">
      <c r="A67" s="57">
        <v>66</v>
      </c>
      <c r="B67" s="14">
        <v>1201</v>
      </c>
      <c r="C67" s="10">
        <v>12</v>
      </c>
      <c r="D67" s="10" t="s">
        <v>19</v>
      </c>
      <c r="E67" s="58">
        <v>489</v>
      </c>
      <c r="F67" s="58">
        <v>22</v>
      </c>
      <c r="G67" s="58">
        <f t="shared" ref="G67:G83" si="10">E67+F67</f>
        <v>511</v>
      </c>
      <c r="H67" s="58">
        <f t="shared" ref="H67:H83" si="11">G67*1.1</f>
        <v>562.1</v>
      </c>
      <c r="I67" s="95">
        <f t="shared" si="6"/>
        <v>8800</v>
      </c>
      <c r="J67" s="73">
        <f t="shared" ref="J67:J83" si="12">G67*I67</f>
        <v>4496800</v>
      </c>
      <c r="K67" s="74">
        <f t="shared" si="7"/>
        <v>4856544</v>
      </c>
      <c r="L67" s="75">
        <f t="shared" si="8"/>
        <v>10000</v>
      </c>
      <c r="M67" s="74">
        <f t="shared" si="9"/>
        <v>1517670</v>
      </c>
      <c r="Q67" s="2"/>
    </row>
    <row r="68" spans="1:17" x14ac:dyDescent="0.25">
      <c r="A68" s="57">
        <v>67</v>
      </c>
      <c r="B68" s="14">
        <v>1202</v>
      </c>
      <c r="C68" s="10">
        <v>12</v>
      </c>
      <c r="D68" s="10" t="s">
        <v>19</v>
      </c>
      <c r="E68" s="58">
        <v>489</v>
      </c>
      <c r="F68" s="58">
        <v>22</v>
      </c>
      <c r="G68" s="58">
        <f t="shared" si="10"/>
        <v>511</v>
      </c>
      <c r="H68" s="58">
        <f t="shared" si="11"/>
        <v>562.1</v>
      </c>
      <c r="I68" s="95">
        <f t="shared" si="6"/>
        <v>8800</v>
      </c>
      <c r="J68" s="73">
        <f t="shared" si="12"/>
        <v>4496800</v>
      </c>
      <c r="K68" s="74">
        <f t="shared" si="7"/>
        <v>4856544</v>
      </c>
      <c r="L68" s="75">
        <f t="shared" si="8"/>
        <v>10000</v>
      </c>
      <c r="M68" s="74">
        <f t="shared" si="9"/>
        <v>1517670</v>
      </c>
      <c r="Q68" s="2"/>
    </row>
    <row r="69" spans="1:17" x14ac:dyDescent="0.25">
      <c r="A69" s="57">
        <v>68</v>
      </c>
      <c r="B69" s="14">
        <v>1203</v>
      </c>
      <c r="C69" s="10">
        <v>12</v>
      </c>
      <c r="D69" s="10" t="s">
        <v>19</v>
      </c>
      <c r="E69" s="58">
        <v>489</v>
      </c>
      <c r="F69" s="58">
        <v>22</v>
      </c>
      <c r="G69" s="58">
        <f t="shared" si="10"/>
        <v>511</v>
      </c>
      <c r="H69" s="58">
        <f t="shared" si="11"/>
        <v>562.1</v>
      </c>
      <c r="I69" s="95">
        <f t="shared" si="6"/>
        <v>8800</v>
      </c>
      <c r="J69" s="73">
        <f t="shared" si="12"/>
        <v>4496800</v>
      </c>
      <c r="K69" s="74">
        <f t="shared" si="7"/>
        <v>4856544</v>
      </c>
      <c r="L69" s="75">
        <f t="shared" si="8"/>
        <v>10000</v>
      </c>
      <c r="M69" s="74">
        <f t="shared" si="9"/>
        <v>1517670</v>
      </c>
      <c r="Q69" s="2"/>
    </row>
    <row r="70" spans="1:17" x14ac:dyDescent="0.25">
      <c r="A70" s="57">
        <v>69</v>
      </c>
      <c r="B70" s="14">
        <v>1204</v>
      </c>
      <c r="C70" s="10">
        <v>12</v>
      </c>
      <c r="D70" s="10" t="s">
        <v>19</v>
      </c>
      <c r="E70" s="58">
        <v>489</v>
      </c>
      <c r="F70" s="58">
        <v>22</v>
      </c>
      <c r="G70" s="58">
        <f t="shared" si="10"/>
        <v>511</v>
      </c>
      <c r="H70" s="58">
        <f t="shared" si="11"/>
        <v>562.1</v>
      </c>
      <c r="I70" s="95">
        <f t="shared" ref="I70:I83" si="13">I69</f>
        <v>8800</v>
      </c>
      <c r="J70" s="73">
        <f t="shared" si="12"/>
        <v>4496800</v>
      </c>
      <c r="K70" s="74">
        <f t="shared" si="7"/>
        <v>4856544</v>
      </c>
      <c r="L70" s="75">
        <f t="shared" si="8"/>
        <v>10000</v>
      </c>
      <c r="M70" s="74">
        <f t="shared" si="9"/>
        <v>1517670</v>
      </c>
      <c r="Q70" s="2"/>
    </row>
    <row r="71" spans="1:17" x14ac:dyDescent="0.25">
      <c r="A71" s="57">
        <v>70</v>
      </c>
      <c r="B71" s="14">
        <v>1205</v>
      </c>
      <c r="C71" s="10">
        <v>12</v>
      </c>
      <c r="D71" s="10" t="s">
        <v>19</v>
      </c>
      <c r="E71" s="58">
        <v>523</v>
      </c>
      <c r="F71" s="58">
        <v>25</v>
      </c>
      <c r="G71" s="58">
        <f t="shared" si="10"/>
        <v>548</v>
      </c>
      <c r="H71" s="58">
        <f t="shared" si="11"/>
        <v>602.80000000000007</v>
      </c>
      <c r="I71" s="95">
        <f t="shared" si="13"/>
        <v>8800</v>
      </c>
      <c r="J71" s="73">
        <f t="shared" si="12"/>
        <v>4822400</v>
      </c>
      <c r="K71" s="74">
        <f t="shared" si="7"/>
        <v>5208192</v>
      </c>
      <c r="L71" s="75">
        <f t="shared" si="8"/>
        <v>11000</v>
      </c>
      <c r="M71" s="74">
        <f t="shared" si="9"/>
        <v>1627560.0000000002</v>
      </c>
      <c r="Q71" s="2"/>
    </row>
    <row r="72" spans="1:17" x14ac:dyDescent="0.25">
      <c r="A72" s="57">
        <v>71</v>
      </c>
      <c r="B72" s="14">
        <v>1206</v>
      </c>
      <c r="C72" s="10">
        <v>12</v>
      </c>
      <c r="D72" s="10" t="s">
        <v>19</v>
      </c>
      <c r="E72" s="58">
        <v>523</v>
      </c>
      <c r="F72" s="58">
        <v>25</v>
      </c>
      <c r="G72" s="58">
        <f t="shared" si="10"/>
        <v>548</v>
      </c>
      <c r="H72" s="58">
        <f t="shared" si="11"/>
        <v>602.80000000000007</v>
      </c>
      <c r="I72" s="95">
        <f t="shared" si="13"/>
        <v>8800</v>
      </c>
      <c r="J72" s="73">
        <f t="shared" si="12"/>
        <v>4822400</v>
      </c>
      <c r="K72" s="74">
        <f t="shared" si="7"/>
        <v>5208192</v>
      </c>
      <c r="L72" s="75">
        <f t="shared" si="8"/>
        <v>11000</v>
      </c>
      <c r="M72" s="74">
        <f t="shared" si="9"/>
        <v>1627560.0000000002</v>
      </c>
      <c r="Q72" s="2"/>
    </row>
    <row r="73" spans="1:17" x14ac:dyDescent="0.25">
      <c r="A73" s="57">
        <v>72</v>
      </c>
      <c r="B73" s="14">
        <v>1301</v>
      </c>
      <c r="C73" s="10">
        <v>13</v>
      </c>
      <c r="D73" s="10" t="s">
        <v>19</v>
      </c>
      <c r="E73" s="58">
        <v>489</v>
      </c>
      <c r="F73" s="58">
        <v>22</v>
      </c>
      <c r="G73" s="58">
        <f t="shared" si="10"/>
        <v>511</v>
      </c>
      <c r="H73" s="58">
        <f t="shared" si="11"/>
        <v>562.1</v>
      </c>
      <c r="I73" s="95">
        <f t="shared" si="13"/>
        <v>8800</v>
      </c>
      <c r="J73" s="73">
        <f t="shared" si="12"/>
        <v>4496800</v>
      </c>
      <c r="K73" s="74">
        <f t="shared" si="7"/>
        <v>4856544</v>
      </c>
      <c r="L73" s="75">
        <f t="shared" si="8"/>
        <v>10000</v>
      </c>
      <c r="M73" s="74">
        <f t="shared" si="9"/>
        <v>1517670</v>
      </c>
      <c r="Q73" s="2"/>
    </row>
    <row r="74" spans="1:17" x14ac:dyDescent="0.25">
      <c r="A74" s="57">
        <v>73</v>
      </c>
      <c r="B74" s="14">
        <v>1302</v>
      </c>
      <c r="C74" s="10">
        <v>13</v>
      </c>
      <c r="D74" s="10" t="s">
        <v>19</v>
      </c>
      <c r="E74" s="58">
        <v>489</v>
      </c>
      <c r="F74" s="58">
        <v>22</v>
      </c>
      <c r="G74" s="58">
        <f t="shared" si="10"/>
        <v>511</v>
      </c>
      <c r="H74" s="58">
        <f t="shared" si="11"/>
        <v>562.1</v>
      </c>
      <c r="I74" s="95">
        <f t="shared" si="13"/>
        <v>8800</v>
      </c>
      <c r="J74" s="73">
        <f t="shared" si="12"/>
        <v>4496800</v>
      </c>
      <c r="K74" s="74">
        <f t="shared" si="7"/>
        <v>4856544</v>
      </c>
      <c r="L74" s="75">
        <f t="shared" si="8"/>
        <v>10000</v>
      </c>
      <c r="M74" s="74">
        <f t="shared" si="9"/>
        <v>1517670</v>
      </c>
      <c r="Q74" s="2"/>
    </row>
    <row r="75" spans="1:17" x14ac:dyDescent="0.25">
      <c r="A75" s="57">
        <v>74</v>
      </c>
      <c r="B75" s="14">
        <v>1303</v>
      </c>
      <c r="C75" s="10">
        <v>13</v>
      </c>
      <c r="D75" s="10" t="s">
        <v>19</v>
      </c>
      <c r="E75" s="58">
        <v>489</v>
      </c>
      <c r="F75" s="58">
        <v>22</v>
      </c>
      <c r="G75" s="58">
        <f t="shared" si="10"/>
        <v>511</v>
      </c>
      <c r="H75" s="58">
        <f t="shared" si="11"/>
        <v>562.1</v>
      </c>
      <c r="I75" s="95">
        <f t="shared" si="13"/>
        <v>8800</v>
      </c>
      <c r="J75" s="73">
        <f t="shared" si="12"/>
        <v>4496800</v>
      </c>
      <c r="K75" s="74">
        <f t="shared" si="7"/>
        <v>4856544</v>
      </c>
      <c r="L75" s="75">
        <f t="shared" si="8"/>
        <v>10000</v>
      </c>
      <c r="M75" s="74">
        <f t="shared" si="9"/>
        <v>1517670</v>
      </c>
      <c r="Q75" s="2"/>
    </row>
    <row r="76" spans="1:17" x14ac:dyDescent="0.25">
      <c r="A76" s="57">
        <v>75</v>
      </c>
      <c r="B76" s="14">
        <v>1304</v>
      </c>
      <c r="C76" s="10">
        <v>13</v>
      </c>
      <c r="D76" s="10" t="s">
        <v>19</v>
      </c>
      <c r="E76" s="58">
        <v>489</v>
      </c>
      <c r="F76" s="58">
        <v>22</v>
      </c>
      <c r="G76" s="58">
        <f t="shared" si="10"/>
        <v>511</v>
      </c>
      <c r="H76" s="58">
        <f t="shared" si="11"/>
        <v>562.1</v>
      </c>
      <c r="I76" s="95">
        <f t="shared" si="13"/>
        <v>8800</v>
      </c>
      <c r="J76" s="73">
        <f t="shared" si="12"/>
        <v>4496800</v>
      </c>
      <c r="K76" s="74">
        <f t="shared" si="7"/>
        <v>4856544</v>
      </c>
      <c r="L76" s="75">
        <f t="shared" si="8"/>
        <v>10000</v>
      </c>
      <c r="M76" s="74">
        <f t="shared" si="9"/>
        <v>1517670</v>
      </c>
      <c r="Q76" s="2"/>
    </row>
    <row r="77" spans="1:17" x14ac:dyDescent="0.25">
      <c r="A77" s="57">
        <v>76</v>
      </c>
      <c r="B77" s="14">
        <v>1306</v>
      </c>
      <c r="C77" s="10">
        <v>13</v>
      </c>
      <c r="D77" s="10" t="s">
        <v>19</v>
      </c>
      <c r="E77" s="58">
        <v>523</v>
      </c>
      <c r="F77" s="58">
        <v>25</v>
      </c>
      <c r="G77" s="58">
        <f t="shared" si="10"/>
        <v>548</v>
      </c>
      <c r="H77" s="58">
        <f t="shared" si="11"/>
        <v>602.80000000000007</v>
      </c>
      <c r="I77" s="95">
        <f t="shared" si="13"/>
        <v>8800</v>
      </c>
      <c r="J77" s="73">
        <f t="shared" si="12"/>
        <v>4822400</v>
      </c>
      <c r="K77" s="74">
        <f t="shared" si="7"/>
        <v>5208192</v>
      </c>
      <c r="L77" s="75">
        <f t="shared" si="8"/>
        <v>11000</v>
      </c>
      <c r="M77" s="74">
        <f t="shared" si="9"/>
        <v>1627560.0000000002</v>
      </c>
      <c r="Q77" s="2"/>
    </row>
    <row r="78" spans="1:17" x14ac:dyDescent="0.25">
      <c r="A78" s="57">
        <v>77</v>
      </c>
      <c r="B78" s="14">
        <v>1401</v>
      </c>
      <c r="C78" s="10">
        <v>14</v>
      </c>
      <c r="D78" s="10" t="s">
        <v>19</v>
      </c>
      <c r="E78" s="58">
        <v>489</v>
      </c>
      <c r="F78" s="58">
        <v>22</v>
      </c>
      <c r="G78" s="58">
        <f t="shared" si="10"/>
        <v>511</v>
      </c>
      <c r="H78" s="58">
        <f t="shared" si="11"/>
        <v>562.1</v>
      </c>
      <c r="I78" s="95">
        <f t="shared" si="13"/>
        <v>8800</v>
      </c>
      <c r="J78" s="73">
        <f t="shared" si="12"/>
        <v>4496800</v>
      </c>
      <c r="K78" s="74">
        <f t="shared" si="7"/>
        <v>4856544</v>
      </c>
      <c r="L78" s="75">
        <f t="shared" si="8"/>
        <v>10000</v>
      </c>
      <c r="M78" s="74">
        <f t="shared" si="9"/>
        <v>1517670</v>
      </c>
      <c r="Q78" s="2"/>
    </row>
    <row r="79" spans="1:17" x14ac:dyDescent="0.25">
      <c r="A79" s="57">
        <v>78</v>
      </c>
      <c r="B79" s="14">
        <v>1402</v>
      </c>
      <c r="C79" s="10">
        <v>14</v>
      </c>
      <c r="D79" s="10" t="s">
        <v>19</v>
      </c>
      <c r="E79" s="58">
        <v>489</v>
      </c>
      <c r="F79" s="58">
        <v>22</v>
      </c>
      <c r="G79" s="58">
        <f t="shared" si="10"/>
        <v>511</v>
      </c>
      <c r="H79" s="58">
        <f t="shared" si="11"/>
        <v>562.1</v>
      </c>
      <c r="I79" s="95">
        <f t="shared" si="13"/>
        <v>8800</v>
      </c>
      <c r="J79" s="73">
        <f t="shared" si="12"/>
        <v>4496800</v>
      </c>
      <c r="K79" s="74">
        <f t="shared" si="7"/>
        <v>4856544</v>
      </c>
      <c r="L79" s="75">
        <f t="shared" si="8"/>
        <v>10000</v>
      </c>
      <c r="M79" s="74">
        <f t="shared" si="9"/>
        <v>1517670</v>
      </c>
      <c r="Q79" s="2"/>
    </row>
    <row r="80" spans="1:17" x14ac:dyDescent="0.25">
      <c r="A80" s="57">
        <v>79</v>
      </c>
      <c r="B80" s="14">
        <v>1403</v>
      </c>
      <c r="C80" s="10">
        <v>14</v>
      </c>
      <c r="D80" s="10" t="s">
        <v>19</v>
      </c>
      <c r="E80" s="58">
        <v>489</v>
      </c>
      <c r="F80" s="58">
        <v>22</v>
      </c>
      <c r="G80" s="58">
        <f t="shared" si="10"/>
        <v>511</v>
      </c>
      <c r="H80" s="58">
        <f t="shared" si="11"/>
        <v>562.1</v>
      </c>
      <c r="I80" s="95">
        <f t="shared" si="13"/>
        <v>8800</v>
      </c>
      <c r="J80" s="73">
        <f t="shared" si="12"/>
        <v>4496800</v>
      </c>
      <c r="K80" s="74">
        <f t="shared" si="7"/>
        <v>4856544</v>
      </c>
      <c r="L80" s="75">
        <f t="shared" si="8"/>
        <v>10000</v>
      </c>
      <c r="M80" s="74">
        <f t="shared" si="9"/>
        <v>1517670</v>
      </c>
      <c r="Q80" s="2"/>
    </row>
    <row r="81" spans="1:17" x14ac:dyDescent="0.25">
      <c r="A81" s="57">
        <v>80</v>
      </c>
      <c r="B81" s="14">
        <v>1404</v>
      </c>
      <c r="C81" s="10">
        <v>14</v>
      </c>
      <c r="D81" s="10" t="s">
        <v>19</v>
      </c>
      <c r="E81" s="58">
        <v>489</v>
      </c>
      <c r="F81" s="58">
        <v>22</v>
      </c>
      <c r="G81" s="58">
        <f t="shared" si="10"/>
        <v>511</v>
      </c>
      <c r="H81" s="58">
        <f t="shared" si="11"/>
        <v>562.1</v>
      </c>
      <c r="I81" s="95">
        <f t="shared" si="13"/>
        <v>8800</v>
      </c>
      <c r="J81" s="73">
        <f t="shared" si="12"/>
        <v>4496800</v>
      </c>
      <c r="K81" s="74">
        <f t="shared" si="7"/>
        <v>4856544</v>
      </c>
      <c r="L81" s="75">
        <f t="shared" si="8"/>
        <v>10000</v>
      </c>
      <c r="M81" s="74">
        <f t="shared" si="9"/>
        <v>1517670</v>
      </c>
      <c r="Q81" s="2"/>
    </row>
    <row r="82" spans="1:17" x14ac:dyDescent="0.25">
      <c r="A82" s="57">
        <v>81</v>
      </c>
      <c r="B82" s="14">
        <v>1405</v>
      </c>
      <c r="C82" s="10">
        <v>14</v>
      </c>
      <c r="D82" s="10" t="s">
        <v>19</v>
      </c>
      <c r="E82" s="58">
        <v>523</v>
      </c>
      <c r="F82" s="58">
        <v>25</v>
      </c>
      <c r="G82" s="58">
        <f t="shared" si="10"/>
        <v>548</v>
      </c>
      <c r="H82" s="58">
        <f t="shared" si="11"/>
        <v>602.80000000000007</v>
      </c>
      <c r="I82" s="95">
        <f t="shared" si="13"/>
        <v>8800</v>
      </c>
      <c r="J82" s="73">
        <f t="shared" si="12"/>
        <v>4822400</v>
      </c>
      <c r="K82" s="74">
        <f t="shared" si="7"/>
        <v>5208192</v>
      </c>
      <c r="L82" s="75">
        <f t="shared" si="8"/>
        <v>11000</v>
      </c>
      <c r="M82" s="74">
        <f t="shared" si="9"/>
        <v>1627560.0000000002</v>
      </c>
      <c r="Q82" s="2"/>
    </row>
    <row r="83" spans="1:17" x14ac:dyDescent="0.25">
      <c r="A83" s="57">
        <v>82</v>
      </c>
      <c r="B83" s="14">
        <v>1406</v>
      </c>
      <c r="C83" s="10">
        <v>14</v>
      </c>
      <c r="D83" s="10" t="s">
        <v>19</v>
      </c>
      <c r="E83" s="58">
        <v>523</v>
      </c>
      <c r="F83" s="58">
        <v>25</v>
      </c>
      <c r="G83" s="58">
        <f t="shared" si="10"/>
        <v>548</v>
      </c>
      <c r="H83" s="58">
        <f t="shared" si="11"/>
        <v>602.80000000000007</v>
      </c>
      <c r="I83" s="95">
        <f t="shared" si="13"/>
        <v>8800</v>
      </c>
      <c r="J83" s="73">
        <f t="shared" si="12"/>
        <v>4822400</v>
      </c>
      <c r="K83" s="74">
        <f t="shared" si="7"/>
        <v>5208192</v>
      </c>
      <c r="L83" s="75">
        <f t="shared" si="8"/>
        <v>11000</v>
      </c>
      <c r="M83" s="74">
        <f t="shared" si="9"/>
        <v>1627560.0000000002</v>
      </c>
      <c r="Q83" s="2"/>
    </row>
    <row r="84" spans="1:17" s="43" customFormat="1" ht="16.5" x14ac:dyDescent="0.2">
      <c r="A84" s="105" t="s">
        <v>3</v>
      </c>
      <c r="B84" s="106"/>
      <c r="C84" s="106"/>
      <c r="D84" s="107"/>
      <c r="E84" s="66">
        <f t="shared" ref="E84:H84" si="14">SUM(E2:E83)</f>
        <v>40982</v>
      </c>
      <c r="F84" s="66">
        <f t="shared" si="14"/>
        <v>1882</v>
      </c>
      <c r="G84" s="66">
        <f t="shared" si="14"/>
        <v>42864</v>
      </c>
      <c r="H84" s="65">
        <f t="shared" si="14"/>
        <v>47150.399999999972</v>
      </c>
      <c r="I84" s="95"/>
      <c r="J84" s="96">
        <f t="shared" ref="J84:M84" si="15">SUM(J2:J83)</f>
        <v>377203200</v>
      </c>
      <c r="K84" s="97">
        <f t="shared" si="15"/>
        <v>407379456</v>
      </c>
      <c r="L84" s="98"/>
      <c r="M84" s="96">
        <f t="shared" si="15"/>
        <v>127306080</v>
      </c>
    </row>
    <row r="85" spans="1:17" x14ac:dyDescent="0.25">
      <c r="I85" s="99"/>
    </row>
    <row r="86" spans="1:17" x14ac:dyDescent="0.25">
      <c r="I86" s="99"/>
    </row>
    <row r="87" spans="1:17" x14ac:dyDescent="0.25">
      <c r="I87" s="99"/>
    </row>
  </sheetData>
  <mergeCells count="1">
    <mergeCell ref="A84:D8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B0735-CCBB-4A86-9CAF-EE343CABF7B4}">
  <dimension ref="A1:L16"/>
  <sheetViews>
    <sheetView tabSelected="1" topLeftCell="C1" zoomScale="160" zoomScaleNormal="160" workbookViewId="0">
      <selection activeCell="K2" sqref="K2:K5"/>
    </sheetView>
  </sheetViews>
  <sheetFormatPr defaultRowHeight="15" x14ac:dyDescent="0.25"/>
  <cols>
    <col min="2" max="2" width="18.5703125" style="1" customWidth="1"/>
    <col min="3" max="3" width="10.42578125" style="1" customWidth="1"/>
    <col min="4" max="4" width="15.140625" style="1" bestFit="1" customWidth="1"/>
    <col min="5" max="5" width="11.85546875" style="1" bestFit="1" customWidth="1"/>
    <col min="6" max="6" width="19.28515625" style="1" customWidth="1"/>
    <col min="7" max="7" width="21" style="1" customWidth="1"/>
    <col min="8" max="8" width="16.85546875" style="1" bestFit="1" customWidth="1"/>
    <col min="9" max="9" width="19.28515625" style="1" customWidth="1"/>
    <col min="11" max="11" width="15.28515625" bestFit="1" customWidth="1"/>
  </cols>
  <sheetData>
    <row r="1" spans="1:12" s="9" customFormat="1" ht="21" customHeight="1" x14ac:dyDescent="0.25">
      <c r="A1" s="48" t="s">
        <v>4</v>
      </c>
      <c r="B1" s="48" t="s">
        <v>10</v>
      </c>
      <c r="C1" s="48" t="s">
        <v>5</v>
      </c>
      <c r="D1" s="48" t="s">
        <v>6</v>
      </c>
      <c r="E1" s="48" t="s">
        <v>7</v>
      </c>
      <c r="F1" s="48" t="s">
        <v>8</v>
      </c>
      <c r="G1" s="48" t="s">
        <v>9</v>
      </c>
      <c r="I1" s="4"/>
      <c r="J1" s="4"/>
      <c r="K1" s="4"/>
      <c r="L1" s="4"/>
    </row>
    <row r="2" spans="1:12" s="9" customFormat="1" ht="21.75" customHeight="1" x14ac:dyDescent="0.25">
      <c r="A2" s="102" t="s">
        <v>50</v>
      </c>
      <c r="B2" s="29" t="s">
        <v>56</v>
      </c>
      <c r="C2" s="102">
        <v>110</v>
      </c>
      <c r="D2" s="103">
        <f>QUERIDA!G112</f>
        <v>58208</v>
      </c>
      <c r="E2" s="103">
        <f>QUERIDA!H112</f>
        <v>64028.800000000003</v>
      </c>
      <c r="F2" s="68">
        <f>QUERIDA!J112</f>
        <v>512230400</v>
      </c>
      <c r="G2" s="68">
        <f>QUERIDA!K112</f>
        <v>553208832</v>
      </c>
      <c r="H2" s="102">
        <v>2700</v>
      </c>
      <c r="I2" s="68">
        <f>E2*H2</f>
        <v>172877760</v>
      </c>
      <c r="J2" s="111">
        <v>10</v>
      </c>
      <c r="K2" s="68">
        <f>I2*J2%</f>
        <v>17287776</v>
      </c>
      <c r="L2" s="4"/>
    </row>
    <row r="3" spans="1:12" s="9" customFormat="1" ht="18" customHeight="1" x14ac:dyDescent="0.25">
      <c r="A3" s="102" t="s">
        <v>51</v>
      </c>
      <c r="B3" s="29" t="s">
        <v>55</v>
      </c>
      <c r="C3" s="102">
        <v>110</v>
      </c>
      <c r="D3" s="103">
        <f>Osane1!G112</f>
        <v>58208</v>
      </c>
      <c r="E3" s="103">
        <f>Osane1!H112</f>
        <v>64028.800000000003</v>
      </c>
      <c r="F3" s="68">
        <f>Osane1!J112</f>
        <v>512230400</v>
      </c>
      <c r="G3" s="68">
        <f>Osane1!K112</f>
        <v>553208832</v>
      </c>
      <c r="H3" s="102">
        <v>2700</v>
      </c>
      <c r="I3" s="68">
        <f>E3*H3</f>
        <v>172877760</v>
      </c>
      <c r="J3" s="111">
        <v>21</v>
      </c>
      <c r="K3" s="68">
        <f t="shared" ref="K3:K5" si="0">I3*J3%</f>
        <v>36304329.600000001</v>
      </c>
      <c r="L3" s="4"/>
    </row>
    <row r="4" spans="1:12" s="9" customFormat="1" ht="18.75" customHeight="1" x14ac:dyDescent="0.25">
      <c r="A4" s="102" t="s">
        <v>52</v>
      </c>
      <c r="B4" s="29" t="s">
        <v>55</v>
      </c>
      <c r="C4" s="102">
        <v>110</v>
      </c>
      <c r="D4" s="103">
        <f>PATRACIA!G112</f>
        <v>41014</v>
      </c>
      <c r="E4" s="103">
        <f>PATRACIA!H112</f>
        <v>45115.399999999958</v>
      </c>
      <c r="F4" s="68">
        <f>PATRACIA!J112</f>
        <v>360923200</v>
      </c>
      <c r="G4" s="68">
        <f>PATRACIA!K112</f>
        <v>389797056</v>
      </c>
      <c r="H4" s="102">
        <v>2700</v>
      </c>
      <c r="I4" s="68">
        <f>E4*H4</f>
        <v>121811579.99999988</v>
      </c>
      <c r="J4" s="111">
        <v>10</v>
      </c>
      <c r="K4" s="68">
        <f t="shared" si="0"/>
        <v>12181157.999999989</v>
      </c>
      <c r="L4" s="4"/>
    </row>
    <row r="5" spans="1:12" s="9" customFormat="1" ht="20.25" customHeight="1" x14ac:dyDescent="0.25">
      <c r="A5" s="102" t="s">
        <v>53</v>
      </c>
      <c r="B5" s="29" t="s">
        <v>54</v>
      </c>
      <c r="C5" s="102">
        <v>82</v>
      </c>
      <c r="D5" s="103">
        <f>NALDO!G84</f>
        <v>42864</v>
      </c>
      <c r="E5" s="103">
        <f>NALDO!H84</f>
        <v>47150.399999999972</v>
      </c>
      <c r="F5" s="68">
        <f>NALDO!J84</f>
        <v>377203200</v>
      </c>
      <c r="G5" s="68">
        <f>NALDO!K84</f>
        <v>407379456</v>
      </c>
      <c r="H5" s="102">
        <v>2700</v>
      </c>
      <c r="I5" s="68">
        <f>E5*H5</f>
        <v>127306079.99999993</v>
      </c>
      <c r="J5" s="111">
        <v>21</v>
      </c>
      <c r="K5" s="68">
        <f t="shared" si="0"/>
        <v>26734276.799999982</v>
      </c>
      <c r="L5" s="4"/>
    </row>
    <row r="6" spans="1:12" s="9" customFormat="1" ht="24.75" customHeight="1" x14ac:dyDescent="0.25">
      <c r="A6" s="108" t="s">
        <v>12</v>
      </c>
      <c r="B6" s="108"/>
      <c r="C6" s="16">
        <f t="shared" ref="C6:G6" si="1">SUM(C2:C5)</f>
        <v>412</v>
      </c>
      <c r="D6" s="16">
        <f t="shared" si="1"/>
        <v>200294</v>
      </c>
      <c r="E6" s="104">
        <f t="shared" si="1"/>
        <v>220323.39999999994</v>
      </c>
      <c r="F6" s="67">
        <f t="shared" si="1"/>
        <v>1762587200</v>
      </c>
      <c r="G6" s="67">
        <f t="shared" si="1"/>
        <v>1903594176</v>
      </c>
      <c r="H6" s="102"/>
      <c r="I6" s="67">
        <f>SUM(I2:I5)</f>
        <v>594873179.99999976</v>
      </c>
      <c r="J6" s="111"/>
      <c r="K6" s="112">
        <f>SUM(K2:K5)</f>
        <v>92507540.399999976</v>
      </c>
      <c r="L6" s="4"/>
    </row>
    <row r="7" spans="1:12" s="9" customFormat="1" x14ac:dyDescent="0.25">
      <c r="H7" s="76">
        <f>E6*2700</f>
        <v>594873179.99999988</v>
      </c>
      <c r="I7" s="5"/>
      <c r="J7" s="4"/>
      <c r="K7" s="4"/>
      <c r="L7" s="4"/>
    </row>
    <row r="8" spans="1:12" s="9" customFormat="1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2" s="9" customFormat="1" ht="16.5" x14ac:dyDescent="0.25">
      <c r="A9" s="4"/>
      <c r="B9" s="22"/>
      <c r="C9" s="4"/>
      <c r="D9" s="23"/>
      <c r="E9" s="23"/>
      <c r="F9" s="20"/>
      <c r="G9" s="20"/>
      <c r="H9" s="4"/>
      <c r="I9" s="15"/>
      <c r="J9" s="4"/>
      <c r="K9" s="4"/>
      <c r="L9" s="4"/>
    </row>
    <row r="10" spans="1:12" s="4" customFormat="1" ht="16.5" x14ac:dyDescent="0.25">
      <c r="A10" s="34"/>
      <c r="B10" s="35"/>
      <c r="C10" s="34"/>
      <c r="D10" s="36"/>
      <c r="E10" s="36"/>
      <c r="F10" s="24"/>
      <c r="G10" s="24"/>
      <c r="I10" s="15"/>
    </row>
    <row r="11" spans="1:12" s="9" customFormat="1" ht="15.75" x14ac:dyDescent="0.25">
      <c r="A11" s="47"/>
      <c r="B11" s="47"/>
      <c r="C11" s="25"/>
      <c r="D11" s="26"/>
      <c r="E11" s="26"/>
      <c r="F11" s="27"/>
      <c r="G11" s="27"/>
      <c r="H11" s="4"/>
      <c r="I11" s="17"/>
      <c r="J11" s="4"/>
      <c r="K11" s="4"/>
      <c r="L11" s="4"/>
    </row>
    <row r="12" spans="1:12" s="9" customFormat="1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2" s="9" customFormat="1" x14ac:dyDescent="0.25">
      <c r="F13" s="4"/>
      <c r="G13" s="4"/>
      <c r="H13" s="4"/>
      <c r="I13" s="4"/>
    </row>
    <row r="14" spans="1:12" s="9" customFormat="1" ht="16.5" x14ac:dyDescent="0.25">
      <c r="B14" s="18"/>
      <c r="D14" s="19"/>
      <c r="E14" s="19"/>
      <c r="F14" s="20"/>
      <c r="G14" s="20"/>
      <c r="H14" s="4"/>
      <c r="I14" s="21"/>
    </row>
    <row r="15" spans="1:12" s="4" customFormat="1" ht="16.5" x14ac:dyDescent="0.25">
      <c r="B15" s="22"/>
      <c r="D15" s="23"/>
      <c r="E15" s="23"/>
      <c r="F15" s="24"/>
      <c r="G15" s="24"/>
      <c r="I15" s="21"/>
    </row>
    <row r="16" spans="1:12" s="9" customFormat="1" ht="15.75" x14ac:dyDescent="0.25">
      <c r="A16" s="47"/>
      <c r="B16" s="47"/>
      <c r="C16" s="25"/>
      <c r="D16" s="26"/>
      <c r="E16" s="26"/>
      <c r="F16" s="27"/>
      <c r="G16" s="27"/>
      <c r="H16" s="4"/>
      <c r="I16" s="28"/>
    </row>
  </sheetData>
  <mergeCells count="1">
    <mergeCell ref="A6:B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52"/>
  <sheetViews>
    <sheetView zoomScale="130" zoomScaleNormal="130" workbookViewId="0">
      <selection activeCell="G28" sqref="G28"/>
    </sheetView>
  </sheetViews>
  <sheetFormatPr defaultRowHeight="15" x14ac:dyDescent="0.25"/>
  <cols>
    <col min="1" max="1" width="5" style="50" customWidth="1"/>
    <col min="2" max="2" width="6.5703125" style="50" customWidth="1"/>
    <col min="3" max="3" width="11.85546875" style="50" customWidth="1"/>
    <col min="4" max="4" width="6.7109375" style="50" customWidth="1"/>
    <col min="5" max="5" width="11.28515625" style="50" customWidth="1"/>
    <col min="6" max="6" width="7" style="51" customWidth="1"/>
    <col min="7" max="7" width="10.140625" style="50" customWidth="1"/>
    <col min="8" max="8" width="14.7109375" style="51" customWidth="1"/>
    <col min="9" max="9" width="4.140625" style="51" customWidth="1"/>
    <col min="10" max="10" width="6.28515625" style="51" customWidth="1"/>
    <col min="11" max="11" width="5.85546875" style="51" customWidth="1"/>
    <col min="12" max="12" width="7" style="51" customWidth="1"/>
    <col min="13" max="13" width="9.140625" style="50"/>
    <col min="14" max="20" width="9.140625" style="51"/>
    <col min="21" max="16384" width="9.140625" style="52"/>
  </cols>
  <sheetData>
    <row r="2" spans="1:13" x14ac:dyDescent="0.25">
      <c r="F2" s="50"/>
      <c r="H2" s="49"/>
      <c r="I2" s="50"/>
      <c r="J2" s="50"/>
      <c r="K2" s="50"/>
      <c r="L2" s="50"/>
    </row>
    <row r="3" spans="1:13" x14ac:dyDescent="0.25">
      <c r="F3" s="50"/>
      <c r="H3" s="53"/>
      <c r="I3" s="50"/>
      <c r="J3" s="50"/>
      <c r="K3" s="50"/>
      <c r="L3" s="50"/>
    </row>
    <row r="4" spans="1:13" x14ac:dyDescent="0.25">
      <c r="A4" s="19"/>
      <c r="B4" s="19"/>
      <c r="D4" s="54"/>
      <c r="E4" s="19"/>
      <c r="F4" s="54"/>
      <c r="H4" s="19"/>
      <c r="I4" s="19"/>
      <c r="J4" s="19"/>
      <c r="K4" s="50"/>
      <c r="L4" s="54"/>
      <c r="M4" s="19"/>
    </row>
    <row r="5" spans="1:13" x14ac:dyDescent="0.25">
      <c r="D5" s="54"/>
      <c r="E5" s="19"/>
      <c r="F5" s="54"/>
      <c r="H5" s="50"/>
      <c r="I5" s="50"/>
      <c r="J5" s="50"/>
      <c r="K5" s="50"/>
      <c r="L5" s="54"/>
      <c r="M5" s="19"/>
    </row>
    <row r="6" spans="1:13" x14ac:dyDescent="0.25">
      <c r="D6" s="54"/>
      <c r="E6" s="19"/>
      <c r="F6" s="54"/>
      <c r="H6" s="50"/>
      <c r="I6" s="50"/>
      <c r="J6" s="50"/>
      <c r="K6" s="50"/>
      <c r="L6" s="54"/>
      <c r="M6" s="19"/>
    </row>
    <row r="7" spans="1:13" x14ac:dyDescent="0.25">
      <c r="D7" s="54"/>
      <c r="E7" s="19"/>
      <c r="F7" s="54"/>
      <c r="H7" s="50"/>
      <c r="I7" s="50"/>
      <c r="J7" s="50"/>
      <c r="K7" s="50"/>
      <c r="L7" s="54"/>
      <c r="M7" s="19"/>
    </row>
    <row r="8" spans="1:13" x14ac:dyDescent="0.25">
      <c r="B8" s="19"/>
      <c r="D8" s="54"/>
      <c r="E8" s="19"/>
      <c r="F8" s="54"/>
      <c r="H8" s="50"/>
      <c r="I8" s="50"/>
      <c r="J8" s="19"/>
      <c r="K8" s="50"/>
      <c r="L8" s="54"/>
      <c r="M8" s="19"/>
    </row>
    <row r="9" spans="1:13" x14ac:dyDescent="0.25">
      <c r="A9" s="19"/>
      <c r="B9" s="19"/>
      <c r="D9" s="54"/>
      <c r="E9" s="53"/>
      <c r="F9" s="54"/>
      <c r="H9" s="53"/>
      <c r="I9" s="19"/>
      <c r="J9" s="19"/>
      <c r="K9" s="50"/>
      <c r="L9" s="54"/>
      <c r="M9" s="19"/>
    </row>
    <row r="10" spans="1:13" x14ac:dyDescent="0.25">
      <c r="A10" s="19"/>
      <c r="B10" s="19"/>
      <c r="D10" s="54"/>
      <c r="E10" s="19"/>
      <c r="H10" s="53"/>
      <c r="I10" s="19"/>
      <c r="J10" s="19"/>
      <c r="K10" s="50"/>
      <c r="L10" s="54"/>
      <c r="M10" s="19"/>
    </row>
    <row r="11" spans="1:13" x14ac:dyDescent="0.25">
      <c r="A11" s="19"/>
      <c r="B11" s="19"/>
      <c r="D11" s="54"/>
      <c r="E11" s="19"/>
      <c r="H11" s="53"/>
      <c r="I11" s="19"/>
      <c r="J11" s="19"/>
      <c r="K11" s="50"/>
      <c r="L11" s="54"/>
    </row>
    <row r="12" spans="1:13" x14ac:dyDescent="0.25">
      <c r="A12" s="19"/>
      <c r="B12" s="19"/>
      <c r="D12" s="54"/>
      <c r="E12" s="19"/>
      <c r="H12" s="53"/>
      <c r="I12" s="19"/>
      <c r="J12" s="19"/>
      <c r="K12" s="50"/>
      <c r="L12" s="54"/>
    </row>
    <row r="13" spans="1:13" x14ac:dyDescent="0.25">
      <c r="A13" s="19"/>
      <c r="B13" s="19"/>
    </row>
    <row r="14" spans="1:13" x14ac:dyDescent="0.25">
      <c r="A14" s="19"/>
      <c r="B14" s="19"/>
      <c r="H14" s="49"/>
    </row>
    <row r="15" spans="1:13" x14ac:dyDescent="0.25">
      <c r="A15" s="19"/>
      <c r="B15" s="19"/>
      <c r="D15" s="54"/>
      <c r="F15" s="54"/>
      <c r="H15" s="50"/>
      <c r="I15" s="19"/>
      <c r="J15" s="19"/>
      <c r="K15" s="50"/>
      <c r="L15" s="54"/>
    </row>
    <row r="16" spans="1:13" x14ac:dyDescent="0.25">
      <c r="D16" s="54"/>
      <c r="F16" s="54"/>
      <c r="I16" s="50"/>
      <c r="J16" s="50"/>
      <c r="K16" s="50"/>
      <c r="L16" s="54"/>
    </row>
    <row r="17" spans="1:13" x14ac:dyDescent="0.25">
      <c r="D17" s="54"/>
      <c r="F17" s="54"/>
      <c r="I17" s="50"/>
      <c r="J17" s="50"/>
      <c r="K17" s="50"/>
      <c r="L17" s="54"/>
    </row>
    <row r="18" spans="1:13" x14ac:dyDescent="0.25">
      <c r="B18" s="19"/>
      <c r="D18" s="54"/>
      <c r="F18" s="54"/>
      <c r="I18" s="50"/>
      <c r="J18" s="19"/>
      <c r="K18" s="50"/>
      <c r="L18" s="54"/>
    </row>
    <row r="19" spans="1:13" ht="15.75" thickBot="1" x14ac:dyDescent="0.3">
      <c r="A19" s="19"/>
      <c r="B19" s="19"/>
      <c r="D19" s="54"/>
      <c r="F19" s="54"/>
      <c r="I19" s="19"/>
      <c r="J19" s="19"/>
      <c r="K19" s="50"/>
      <c r="L19" s="54"/>
    </row>
    <row r="20" spans="1:13" ht="15.75" thickBot="1" x14ac:dyDescent="0.3">
      <c r="A20" s="19"/>
      <c r="B20" s="77">
        <v>1</v>
      </c>
      <c r="C20" s="78" t="s">
        <v>25</v>
      </c>
      <c r="D20" s="77" t="s">
        <v>26</v>
      </c>
      <c r="E20" s="77">
        <v>48.61</v>
      </c>
      <c r="F20" s="70">
        <f>E20*10.764</f>
        <v>523.23803999999996</v>
      </c>
      <c r="G20" s="77">
        <v>26</v>
      </c>
      <c r="I20" s="19"/>
      <c r="J20" s="19"/>
      <c r="K20" s="50"/>
      <c r="L20" s="54"/>
    </row>
    <row r="21" spans="1:13" ht="15.75" thickBot="1" x14ac:dyDescent="0.3">
      <c r="A21" s="19"/>
      <c r="B21" s="77">
        <v>2</v>
      </c>
      <c r="C21" s="78" t="s">
        <v>25</v>
      </c>
      <c r="D21" s="77" t="s">
        <v>26</v>
      </c>
      <c r="E21" s="77">
        <v>45.47</v>
      </c>
      <c r="F21" s="70">
        <f t="shared" ref="F21:F30" si="0">E21*10.764</f>
        <v>489.43907999999993</v>
      </c>
      <c r="G21" s="77">
        <v>56</v>
      </c>
    </row>
    <row r="22" spans="1:13" ht="15.75" thickBot="1" x14ac:dyDescent="0.3">
      <c r="A22" s="19"/>
      <c r="B22" s="77"/>
      <c r="C22" s="78"/>
      <c r="D22" s="77"/>
      <c r="E22" s="77"/>
      <c r="F22" s="70"/>
      <c r="G22" s="81">
        <f>SUM(G20:G21)</f>
        <v>82</v>
      </c>
    </row>
    <row r="23" spans="1:13" ht="15.75" thickBot="1" x14ac:dyDescent="0.3">
      <c r="A23" s="19"/>
      <c r="B23" s="77">
        <v>3</v>
      </c>
      <c r="C23" s="78" t="s">
        <v>27</v>
      </c>
      <c r="D23" s="77" t="s">
        <v>28</v>
      </c>
      <c r="E23" s="77">
        <v>33.03</v>
      </c>
      <c r="F23" s="70">
        <f t="shared" si="0"/>
        <v>355.53492</v>
      </c>
      <c r="G23" s="77">
        <v>54</v>
      </c>
    </row>
    <row r="24" spans="1:13" ht="15.75" thickBot="1" x14ac:dyDescent="0.3">
      <c r="B24" s="77">
        <v>4</v>
      </c>
      <c r="C24" s="78" t="s">
        <v>27</v>
      </c>
      <c r="D24" s="77" t="s">
        <v>28</v>
      </c>
      <c r="E24" s="77">
        <v>31.67</v>
      </c>
      <c r="F24" s="70">
        <f t="shared" si="0"/>
        <v>340.89587999999998</v>
      </c>
      <c r="G24" s="77">
        <v>56</v>
      </c>
    </row>
    <row r="25" spans="1:13" ht="15.75" thickBot="1" x14ac:dyDescent="0.3">
      <c r="B25" s="77"/>
      <c r="C25" s="78"/>
      <c r="D25" s="77"/>
      <c r="E25" s="77"/>
      <c r="F25" s="70"/>
      <c r="G25" s="81">
        <f>SUM(G23:G24)</f>
        <v>110</v>
      </c>
    </row>
    <row r="26" spans="1:13" ht="15.75" thickBot="1" x14ac:dyDescent="0.3">
      <c r="B26" s="77">
        <v>5</v>
      </c>
      <c r="C26" s="78" t="s">
        <v>29</v>
      </c>
      <c r="D26" s="77" t="s">
        <v>26</v>
      </c>
      <c r="E26" s="77">
        <v>45.47</v>
      </c>
      <c r="F26" s="70">
        <f t="shared" si="0"/>
        <v>489.43907999999993</v>
      </c>
      <c r="G26" s="77">
        <v>56</v>
      </c>
      <c r="H26" s="49"/>
    </row>
    <row r="27" spans="1:13" ht="15.75" thickBot="1" x14ac:dyDescent="0.3">
      <c r="A27" s="19"/>
      <c r="B27" s="77">
        <v>6</v>
      </c>
      <c r="C27" s="78" t="s">
        <v>29</v>
      </c>
      <c r="D27" s="77" t="s">
        <v>26</v>
      </c>
      <c r="E27" s="77">
        <v>48.61</v>
      </c>
      <c r="F27" s="70">
        <f t="shared" si="0"/>
        <v>523.23803999999996</v>
      </c>
      <c r="G27" s="77">
        <v>54</v>
      </c>
      <c r="H27" s="50"/>
      <c r="I27" s="19"/>
      <c r="J27" s="19"/>
      <c r="K27" s="50"/>
      <c r="L27" s="54"/>
      <c r="M27" s="19"/>
    </row>
    <row r="28" spans="1:13" ht="15.75" thickBot="1" x14ac:dyDescent="0.3">
      <c r="A28" s="19"/>
      <c r="B28" s="77"/>
      <c r="C28" s="78"/>
      <c r="D28" s="77"/>
      <c r="E28" s="77"/>
      <c r="F28" s="70"/>
      <c r="G28" s="81">
        <f>SUM(G26:G27)</f>
        <v>110</v>
      </c>
      <c r="H28" s="50"/>
      <c r="I28" s="19"/>
      <c r="J28" s="19"/>
      <c r="K28" s="50"/>
      <c r="L28" s="54"/>
      <c r="M28" s="19"/>
    </row>
    <row r="29" spans="1:13" ht="15.75" thickBot="1" x14ac:dyDescent="0.3">
      <c r="B29" s="77">
        <v>7</v>
      </c>
      <c r="C29" s="78" t="s">
        <v>30</v>
      </c>
      <c r="D29" s="77" t="s">
        <v>26</v>
      </c>
      <c r="E29" s="77">
        <v>45.47</v>
      </c>
      <c r="F29" s="70">
        <f t="shared" si="0"/>
        <v>489.43907999999993</v>
      </c>
      <c r="G29" s="77">
        <v>56</v>
      </c>
      <c r="I29" s="50"/>
      <c r="J29" s="50"/>
      <c r="K29" s="50"/>
      <c r="L29" s="54"/>
      <c r="M29" s="19"/>
    </row>
    <row r="30" spans="1:13" ht="15.75" thickBot="1" x14ac:dyDescent="0.3">
      <c r="B30" s="79">
        <v>8</v>
      </c>
      <c r="C30" s="80" t="s">
        <v>30</v>
      </c>
      <c r="D30" s="79" t="s">
        <v>26</v>
      </c>
      <c r="E30" s="79">
        <v>48.61</v>
      </c>
      <c r="F30" s="70">
        <f t="shared" si="0"/>
        <v>523.23803999999996</v>
      </c>
      <c r="G30" s="79">
        <v>54</v>
      </c>
      <c r="I30" s="50"/>
      <c r="J30" s="50"/>
      <c r="K30" s="50"/>
      <c r="L30" s="54"/>
      <c r="M30" s="19"/>
    </row>
    <row r="31" spans="1:13" x14ac:dyDescent="0.25">
      <c r="B31" s="55"/>
      <c r="C31" s="55"/>
      <c r="D31" s="55"/>
      <c r="E31" s="53"/>
      <c r="F31" s="54"/>
      <c r="G31" s="49">
        <f>SUM(G29:G30)</f>
        <v>110</v>
      </c>
      <c r="I31" s="50"/>
      <c r="J31" s="19"/>
      <c r="K31" s="50"/>
      <c r="L31" s="54"/>
      <c r="M31" s="19"/>
    </row>
    <row r="32" spans="1:13" x14ac:dyDescent="0.25">
      <c r="A32" s="19"/>
      <c r="B32" s="19"/>
      <c r="D32" s="54"/>
      <c r="E32" s="19"/>
      <c r="F32" s="54"/>
      <c r="I32" s="19"/>
      <c r="J32" s="19"/>
      <c r="K32" s="50"/>
      <c r="L32" s="54"/>
      <c r="M32" s="19"/>
    </row>
    <row r="33" spans="1:13" x14ac:dyDescent="0.25">
      <c r="A33" s="19"/>
      <c r="B33" s="19"/>
      <c r="D33" s="54"/>
      <c r="E33" s="19"/>
      <c r="I33" s="19"/>
      <c r="J33" s="19"/>
      <c r="K33" s="50"/>
      <c r="L33" s="54"/>
      <c r="M33" s="19"/>
    </row>
    <row r="34" spans="1:13" x14ac:dyDescent="0.25">
      <c r="A34" s="19"/>
      <c r="B34" s="19"/>
      <c r="D34" s="54"/>
      <c r="E34" s="19"/>
      <c r="G34" s="49">
        <f>G22+G25+G28+G31</f>
        <v>412</v>
      </c>
    </row>
    <row r="35" spans="1:13" x14ac:dyDescent="0.25">
      <c r="A35" s="19"/>
      <c r="B35" s="19"/>
      <c r="D35" s="54"/>
      <c r="E35" s="19"/>
    </row>
    <row r="41" spans="1:13" x14ac:dyDescent="0.25">
      <c r="A41" s="19"/>
      <c r="B41" s="19"/>
    </row>
    <row r="47" spans="1:13" x14ac:dyDescent="0.25">
      <c r="A47" s="19"/>
      <c r="B47" s="19"/>
    </row>
    <row r="52" spans="1:2" x14ac:dyDescent="0.25">
      <c r="A52" s="19"/>
      <c r="B52" s="19"/>
    </row>
  </sheetData>
  <phoneticPr fontId="11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8FD85-8508-4BB0-93DC-D39E54CA486F}">
  <dimension ref="A2:J60"/>
  <sheetViews>
    <sheetView zoomScaleNormal="100" workbookViewId="0">
      <selection activeCell="H18" sqref="H18"/>
    </sheetView>
  </sheetViews>
  <sheetFormatPr defaultRowHeight="15" x14ac:dyDescent="0.25"/>
  <cols>
    <col min="1" max="1" width="14" customWidth="1"/>
  </cols>
  <sheetData>
    <row r="2" spans="1:10" ht="25.5" customHeight="1" x14ac:dyDescent="0.25">
      <c r="A2" s="109" t="s">
        <v>35</v>
      </c>
      <c r="B2" s="110"/>
      <c r="C2" s="110"/>
    </row>
    <row r="3" spans="1:10" x14ac:dyDescent="0.25">
      <c r="A3" s="84" t="s">
        <v>31</v>
      </c>
    </row>
    <row r="4" spans="1:10" x14ac:dyDescent="0.25">
      <c r="A4" t="s">
        <v>32</v>
      </c>
      <c r="B4">
        <v>1</v>
      </c>
      <c r="C4" t="s">
        <v>19</v>
      </c>
      <c r="D4">
        <v>48.61</v>
      </c>
      <c r="E4" s="3">
        <f>D4*10.764</f>
        <v>523.23803999999996</v>
      </c>
      <c r="F4">
        <v>2.36</v>
      </c>
      <c r="G4" s="3">
        <f t="shared" ref="G4:G11" si="0">F4*10.764</f>
        <v>25.403039999999997</v>
      </c>
      <c r="H4" s="3">
        <f t="shared" ref="H4:H11" si="1">E4+G4</f>
        <v>548.64107999999999</v>
      </c>
      <c r="I4">
        <v>8800</v>
      </c>
      <c r="J4" s="3">
        <f>H4*I4</f>
        <v>4828041.5039999997</v>
      </c>
    </row>
    <row r="5" spans="1:10" x14ac:dyDescent="0.25">
      <c r="B5">
        <v>2</v>
      </c>
      <c r="C5" t="s">
        <v>19</v>
      </c>
      <c r="D5">
        <v>45.47</v>
      </c>
      <c r="E5" s="3">
        <f t="shared" ref="E5:E11" si="2">D5*10.764</f>
        <v>489.43907999999993</v>
      </c>
      <c r="F5">
        <v>2.0499999999999998</v>
      </c>
      <c r="G5" s="3">
        <f t="shared" si="0"/>
        <v>22.066199999999998</v>
      </c>
      <c r="H5" s="3">
        <f t="shared" si="1"/>
        <v>511.50527999999991</v>
      </c>
      <c r="I5">
        <v>8800</v>
      </c>
      <c r="J5" s="3">
        <f t="shared" ref="J5:J11" si="3">H5*I5</f>
        <v>4501246.4639999997</v>
      </c>
    </row>
    <row r="6" spans="1:10" x14ac:dyDescent="0.25">
      <c r="B6">
        <v>3</v>
      </c>
      <c r="C6" t="s">
        <v>19</v>
      </c>
      <c r="D6">
        <v>45.47</v>
      </c>
      <c r="E6" s="3">
        <f t="shared" si="2"/>
        <v>489.43907999999993</v>
      </c>
      <c r="F6">
        <v>2.0499999999999998</v>
      </c>
      <c r="G6" s="3">
        <f t="shared" si="0"/>
        <v>22.066199999999998</v>
      </c>
      <c r="H6" s="3">
        <f t="shared" si="1"/>
        <v>511.50527999999991</v>
      </c>
      <c r="I6">
        <v>8800</v>
      </c>
      <c r="J6" s="3">
        <f t="shared" si="3"/>
        <v>4501246.4639999997</v>
      </c>
    </row>
    <row r="7" spans="1:10" x14ac:dyDescent="0.25">
      <c r="B7">
        <v>4</v>
      </c>
      <c r="C7" t="s">
        <v>19</v>
      </c>
      <c r="D7">
        <v>48.61</v>
      </c>
      <c r="E7" s="3">
        <f t="shared" si="2"/>
        <v>523.23803999999996</v>
      </c>
      <c r="F7">
        <v>2.36</v>
      </c>
      <c r="G7" s="3">
        <f t="shared" si="0"/>
        <v>25.403039999999997</v>
      </c>
      <c r="H7" s="3">
        <f t="shared" si="1"/>
        <v>548.64107999999999</v>
      </c>
      <c r="I7">
        <v>8800</v>
      </c>
      <c r="J7" s="3">
        <f t="shared" si="3"/>
        <v>4828041.5039999997</v>
      </c>
    </row>
    <row r="8" spans="1:10" x14ac:dyDescent="0.25">
      <c r="B8">
        <v>5</v>
      </c>
      <c r="C8" t="s">
        <v>19</v>
      </c>
      <c r="D8">
        <v>48.61</v>
      </c>
      <c r="E8" s="3">
        <f t="shared" si="2"/>
        <v>523.23803999999996</v>
      </c>
      <c r="F8">
        <v>2.36</v>
      </c>
      <c r="G8" s="3">
        <f t="shared" si="0"/>
        <v>25.403039999999997</v>
      </c>
      <c r="H8" s="3">
        <f t="shared" si="1"/>
        <v>548.64107999999999</v>
      </c>
      <c r="I8">
        <v>8800</v>
      </c>
      <c r="J8" s="3">
        <f t="shared" si="3"/>
        <v>4828041.5039999997</v>
      </c>
    </row>
    <row r="9" spans="1:10" x14ac:dyDescent="0.25">
      <c r="B9">
        <v>6</v>
      </c>
      <c r="C9" t="s">
        <v>19</v>
      </c>
      <c r="D9">
        <v>45.47</v>
      </c>
      <c r="E9" s="3">
        <f t="shared" si="2"/>
        <v>489.43907999999993</v>
      </c>
      <c r="F9">
        <v>2.0499999999999998</v>
      </c>
      <c r="G9" s="3">
        <f t="shared" si="0"/>
        <v>22.066199999999998</v>
      </c>
      <c r="H9" s="3">
        <f t="shared" si="1"/>
        <v>511.50527999999991</v>
      </c>
      <c r="I9">
        <v>8800</v>
      </c>
      <c r="J9" s="3">
        <f t="shared" si="3"/>
        <v>4501246.4639999997</v>
      </c>
    </row>
    <row r="10" spans="1:10" x14ac:dyDescent="0.25">
      <c r="B10">
        <v>7</v>
      </c>
      <c r="C10" t="s">
        <v>19</v>
      </c>
      <c r="D10">
        <v>45.47</v>
      </c>
      <c r="E10" s="3">
        <f t="shared" si="2"/>
        <v>489.43907999999993</v>
      </c>
      <c r="F10">
        <v>2.0499999999999998</v>
      </c>
      <c r="G10" s="3">
        <f t="shared" si="0"/>
        <v>22.066199999999998</v>
      </c>
      <c r="H10" s="3">
        <f t="shared" si="1"/>
        <v>511.50527999999991</v>
      </c>
      <c r="I10">
        <v>8800</v>
      </c>
      <c r="J10" s="3">
        <f t="shared" si="3"/>
        <v>4501246.4639999997</v>
      </c>
    </row>
    <row r="11" spans="1:10" x14ac:dyDescent="0.25">
      <c r="B11">
        <v>8</v>
      </c>
      <c r="C11" t="s">
        <v>19</v>
      </c>
      <c r="D11">
        <v>48.61</v>
      </c>
      <c r="E11" s="3">
        <f t="shared" si="2"/>
        <v>523.23803999999996</v>
      </c>
      <c r="F11">
        <v>2.36</v>
      </c>
      <c r="G11" s="3">
        <f t="shared" si="0"/>
        <v>25.403039999999997</v>
      </c>
      <c r="H11" s="3">
        <f t="shared" si="1"/>
        <v>548.64107999999999</v>
      </c>
      <c r="I11">
        <v>8800</v>
      </c>
      <c r="J11" s="3">
        <f t="shared" si="3"/>
        <v>4828041.5039999997</v>
      </c>
    </row>
    <row r="13" spans="1:10" x14ac:dyDescent="0.25">
      <c r="A13" s="84" t="s">
        <v>33</v>
      </c>
    </row>
    <row r="14" spans="1:10" x14ac:dyDescent="0.25">
      <c r="A14" t="s">
        <v>36</v>
      </c>
      <c r="B14">
        <v>1</v>
      </c>
      <c r="C14" t="s">
        <v>19</v>
      </c>
      <c r="D14">
        <v>48.61</v>
      </c>
      <c r="E14" s="3">
        <f t="shared" ref="E14:E21" si="4">D14*10.764</f>
        <v>523.23803999999996</v>
      </c>
      <c r="F14">
        <v>2.36</v>
      </c>
      <c r="G14" s="3">
        <f t="shared" ref="G14:G21" si="5">F14*10.764</f>
        <v>25.403039999999997</v>
      </c>
      <c r="H14" s="3"/>
      <c r="I14" s="3"/>
    </row>
    <row r="15" spans="1:10" x14ac:dyDescent="0.25">
      <c r="B15">
        <v>2</v>
      </c>
      <c r="C15" t="s">
        <v>19</v>
      </c>
      <c r="D15">
        <v>45.47</v>
      </c>
      <c r="E15" s="3">
        <f t="shared" si="4"/>
        <v>489.43907999999993</v>
      </c>
      <c r="F15">
        <v>2.0499999999999998</v>
      </c>
      <c r="G15" s="3">
        <f t="shared" si="5"/>
        <v>22.066199999999998</v>
      </c>
      <c r="H15" s="3"/>
      <c r="I15" s="3"/>
    </row>
    <row r="16" spans="1:10" x14ac:dyDescent="0.25">
      <c r="B16">
        <v>3</v>
      </c>
      <c r="C16" t="s">
        <v>19</v>
      </c>
      <c r="D16">
        <v>45.47</v>
      </c>
      <c r="E16" s="3">
        <f t="shared" si="4"/>
        <v>489.43907999999993</v>
      </c>
      <c r="F16">
        <v>2.0499999999999998</v>
      </c>
      <c r="G16" s="3">
        <f t="shared" si="5"/>
        <v>22.066199999999998</v>
      </c>
      <c r="H16" s="3"/>
      <c r="I16" s="3"/>
    </row>
    <row r="17" spans="1:9" x14ac:dyDescent="0.25">
      <c r="B17">
        <v>4</v>
      </c>
      <c r="C17" t="s">
        <v>19</v>
      </c>
      <c r="D17">
        <v>48.61</v>
      </c>
      <c r="E17" s="3">
        <f t="shared" si="4"/>
        <v>523.23803999999996</v>
      </c>
      <c r="F17">
        <v>2.36</v>
      </c>
      <c r="G17" s="3">
        <f t="shared" si="5"/>
        <v>25.403039999999997</v>
      </c>
      <c r="H17" s="3"/>
      <c r="I17" s="3"/>
    </row>
    <row r="18" spans="1:9" x14ac:dyDescent="0.25">
      <c r="B18">
        <v>5</v>
      </c>
      <c r="C18" t="s">
        <v>19</v>
      </c>
      <c r="D18">
        <v>48.61</v>
      </c>
      <c r="E18" s="3">
        <f t="shared" si="4"/>
        <v>523.23803999999996</v>
      </c>
      <c r="F18">
        <v>2.36</v>
      </c>
      <c r="G18" s="3">
        <f t="shared" si="5"/>
        <v>25.403039999999997</v>
      </c>
      <c r="H18" s="3"/>
      <c r="I18" s="3"/>
    </row>
    <row r="19" spans="1:9" x14ac:dyDescent="0.25">
      <c r="B19">
        <v>6</v>
      </c>
      <c r="C19" t="s">
        <v>19</v>
      </c>
      <c r="D19">
        <v>45.47</v>
      </c>
      <c r="E19" s="3">
        <f t="shared" si="4"/>
        <v>489.43907999999993</v>
      </c>
      <c r="F19">
        <v>2.0499999999999998</v>
      </c>
      <c r="G19" s="3">
        <f t="shared" si="5"/>
        <v>22.066199999999998</v>
      </c>
      <c r="H19" s="3"/>
      <c r="I19" s="3"/>
    </row>
    <row r="20" spans="1:9" x14ac:dyDescent="0.25">
      <c r="B20">
        <v>7</v>
      </c>
      <c r="C20" t="s">
        <v>19</v>
      </c>
      <c r="D20">
        <v>45.47</v>
      </c>
      <c r="E20" s="3">
        <f t="shared" si="4"/>
        <v>489.43907999999993</v>
      </c>
      <c r="F20">
        <v>2.0499999999999998</v>
      </c>
      <c r="G20" s="3">
        <f t="shared" si="5"/>
        <v>22.066199999999998</v>
      </c>
      <c r="H20" s="3"/>
      <c r="I20" s="3"/>
    </row>
    <row r="21" spans="1:9" x14ac:dyDescent="0.25">
      <c r="B21">
        <v>8</v>
      </c>
      <c r="C21" t="s">
        <v>34</v>
      </c>
      <c r="D21">
        <v>0</v>
      </c>
      <c r="E21" s="3">
        <f t="shared" si="4"/>
        <v>0</v>
      </c>
      <c r="F21">
        <v>0</v>
      </c>
      <c r="G21" s="3">
        <f t="shared" si="5"/>
        <v>0</v>
      </c>
      <c r="H21" s="3"/>
      <c r="I21" s="3"/>
    </row>
    <row r="23" spans="1:9" ht="15.75" x14ac:dyDescent="0.25">
      <c r="A23" s="109" t="s">
        <v>27</v>
      </c>
      <c r="B23" s="110"/>
      <c r="C23" s="110"/>
    </row>
    <row r="24" spans="1:9" x14ac:dyDescent="0.25">
      <c r="A24" s="84" t="s">
        <v>31</v>
      </c>
    </row>
    <row r="25" spans="1:9" x14ac:dyDescent="0.25">
      <c r="A25" t="s">
        <v>32</v>
      </c>
      <c r="B25">
        <v>1</v>
      </c>
      <c r="C25" t="s">
        <v>20</v>
      </c>
      <c r="D25">
        <v>33.03</v>
      </c>
      <c r="E25" s="3">
        <f t="shared" ref="E25:E32" si="6">D25*10.764</f>
        <v>355.53492</v>
      </c>
      <c r="F25">
        <v>2.36</v>
      </c>
      <c r="G25" s="3">
        <f t="shared" ref="G25:G32" si="7">F25*10.764</f>
        <v>25.403039999999997</v>
      </c>
      <c r="H25" s="3"/>
      <c r="I25" s="3"/>
    </row>
    <row r="26" spans="1:9" x14ac:dyDescent="0.25">
      <c r="B26">
        <v>2</v>
      </c>
      <c r="C26" t="s">
        <v>20</v>
      </c>
      <c r="D26">
        <v>31.67</v>
      </c>
      <c r="E26" s="3">
        <f t="shared" si="6"/>
        <v>340.89587999999998</v>
      </c>
      <c r="F26">
        <v>2.2000000000000002</v>
      </c>
      <c r="G26" s="3">
        <f t="shared" si="7"/>
        <v>23.680800000000001</v>
      </c>
      <c r="H26" s="3"/>
      <c r="I26" s="3"/>
    </row>
    <row r="27" spans="1:9" x14ac:dyDescent="0.25">
      <c r="B27">
        <v>3</v>
      </c>
      <c r="C27" t="s">
        <v>20</v>
      </c>
      <c r="D27">
        <v>31.67</v>
      </c>
      <c r="E27" s="3">
        <f t="shared" si="6"/>
        <v>340.89587999999998</v>
      </c>
      <c r="F27">
        <v>2.2000000000000002</v>
      </c>
      <c r="G27" s="3">
        <f t="shared" si="7"/>
        <v>23.680800000000001</v>
      </c>
      <c r="H27" s="3"/>
      <c r="I27" s="3"/>
    </row>
    <row r="28" spans="1:9" x14ac:dyDescent="0.25">
      <c r="B28">
        <v>4</v>
      </c>
      <c r="C28" t="s">
        <v>20</v>
      </c>
      <c r="D28">
        <v>33.03</v>
      </c>
      <c r="E28" s="3">
        <f t="shared" si="6"/>
        <v>355.53492</v>
      </c>
      <c r="F28">
        <v>2.36</v>
      </c>
      <c r="G28" s="3">
        <f t="shared" si="7"/>
        <v>25.403039999999997</v>
      </c>
      <c r="H28" s="3"/>
      <c r="I28" s="3"/>
    </row>
    <row r="29" spans="1:9" x14ac:dyDescent="0.25">
      <c r="B29">
        <v>5</v>
      </c>
      <c r="C29" t="s">
        <v>20</v>
      </c>
      <c r="D29">
        <v>33.03</v>
      </c>
      <c r="E29" s="3">
        <f t="shared" si="6"/>
        <v>355.53492</v>
      </c>
      <c r="F29">
        <v>2.36</v>
      </c>
      <c r="G29" s="3">
        <f t="shared" si="7"/>
        <v>25.403039999999997</v>
      </c>
      <c r="H29" s="3"/>
      <c r="I29" s="3"/>
    </row>
    <row r="30" spans="1:9" x14ac:dyDescent="0.25">
      <c r="B30">
        <v>6</v>
      </c>
      <c r="C30" t="s">
        <v>20</v>
      </c>
      <c r="D30">
        <v>31.67</v>
      </c>
      <c r="E30" s="3">
        <f t="shared" si="6"/>
        <v>340.89587999999998</v>
      </c>
      <c r="F30">
        <v>2.2000000000000002</v>
      </c>
      <c r="G30" s="3">
        <f t="shared" si="7"/>
        <v>23.680800000000001</v>
      </c>
      <c r="H30" s="3"/>
      <c r="I30" s="3"/>
    </row>
    <row r="31" spans="1:9" x14ac:dyDescent="0.25">
      <c r="B31">
        <v>7</v>
      </c>
      <c r="C31" t="s">
        <v>20</v>
      </c>
      <c r="D31">
        <v>31.67</v>
      </c>
      <c r="E31" s="3">
        <f t="shared" si="6"/>
        <v>340.89587999999998</v>
      </c>
      <c r="F31">
        <v>2.2000000000000002</v>
      </c>
      <c r="G31" s="3">
        <f t="shared" si="7"/>
        <v>23.680800000000001</v>
      </c>
      <c r="H31" s="3"/>
      <c r="I31" s="3"/>
    </row>
    <row r="32" spans="1:9" x14ac:dyDescent="0.25">
      <c r="B32">
        <v>8</v>
      </c>
      <c r="C32" t="s">
        <v>20</v>
      </c>
      <c r="D32">
        <v>33.03</v>
      </c>
      <c r="E32" s="3">
        <f t="shared" si="6"/>
        <v>355.53492</v>
      </c>
      <c r="F32">
        <v>2.36</v>
      </c>
      <c r="G32" s="3">
        <f t="shared" si="7"/>
        <v>25.403039999999997</v>
      </c>
      <c r="H32" s="3"/>
      <c r="I32" s="3"/>
    </row>
    <row r="34" spans="1:9" x14ac:dyDescent="0.25">
      <c r="A34" s="84" t="s">
        <v>33</v>
      </c>
    </row>
    <row r="35" spans="1:9" x14ac:dyDescent="0.25">
      <c r="A35" t="s">
        <v>36</v>
      </c>
      <c r="B35">
        <v>1</v>
      </c>
      <c r="C35" t="s">
        <v>20</v>
      </c>
      <c r="D35">
        <v>33.03</v>
      </c>
      <c r="E35" s="3">
        <f t="shared" ref="E35:E42" si="8">D35*10.764</f>
        <v>355.53492</v>
      </c>
      <c r="F35">
        <v>2.36</v>
      </c>
      <c r="G35" s="3">
        <f t="shared" ref="G35:G42" si="9">F35*10.764</f>
        <v>25.403039999999997</v>
      </c>
      <c r="H35" s="3"/>
      <c r="I35" s="3"/>
    </row>
    <row r="36" spans="1:9" x14ac:dyDescent="0.25">
      <c r="B36">
        <v>2</v>
      </c>
      <c r="C36" t="s">
        <v>20</v>
      </c>
      <c r="D36">
        <v>31.67</v>
      </c>
      <c r="E36" s="3">
        <f t="shared" si="8"/>
        <v>340.89587999999998</v>
      </c>
      <c r="F36">
        <v>2.2000000000000002</v>
      </c>
      <c r="G36" s="3">
        <f t="shared" si="9"/>
        <v>23.680800000000001</v>
      </c>
      <c r="H36" s="3"/>
      <c r="I36" s="3"/>
    </row>
    <row r="37" spans="1:9" x14ac:dyDescent="0.25">
      <c r="B37">
        <v>3</v>
      </c>
      <c r="C37" t="s">
        <v>20</v>
      </c>
      <c r="D37">
        <v>31.67</v>
      </c>
      <c r="E37" s="3">
        <f t="shared" si="8"/>
        <v>340.89587999999998</v>
      </c>
      <c r="F37">
        <v>2.2000000000000002</v>
      </c>
      <c r="G37" s="3">
        <f t="shared" si="9"/>
        <v>23.680800000000001</v>
      </c>
      <c r="H37" s="3"/>
      <c r="I37" s="3"/>
    </row>
    <row r="38" spans="1:9" x14ac:dyDescent="0.25">
      <c r="B38">
        <v>4</v>
      </c>
      <c r="C38" t="s">
        <v>20</v>
      </c>
      <c r="D38">
        <v>33.03</v>
      </c>
      <c r="E38" s="3">
        <f t="shared" si="8"/>
        <v>355.53492</v>
      </c>
      <c r="F38">
        <v>2.36</v>
      </c>
      <c r="G38" s="3">
        <f t="shared" si="9"/>
        <v>25.403039999999997</v>
      </c>
      <c r="H38" s="3"/>
      <c r="I38" s="3"/>
    </row>
    <row r="39" spans="1:9" x14ac:dyDescent="0.25">
      <c r="B39">
        <v>5</v>
      </c>
      <c r="C39" t="s">
        <v>20</v>
      </c>
      <c r="D39">
        <v>33.03</v>
      </c>
      <c r="E39" s="3">
        <f t="shared" si="8"/>
        <v>355.53492</v>
      </c>
      <c r="F39">
        <v>2.36</v>
      </c>
      <c r="G39" s="3">
        <f t="shared" si="9"/>
        <v>25.403039999999997</v>
      </c>
      <c r="H39" s="3"/>
      <c r="I39" s="3"/>
    </row>
    <row r="40" spans="1:9" x14ac:dyDescent="0.25">
      <c r="B40">
        <v>6</v>
      </c>
      <c r="C40" t="s">
        <v>20</v>
      </c>
      <c r="D40">
        <v>31.67</v>
      </c>
      <c r="E40" s="3">
        <f t="shared" si="8"/>
        <v>340.89587999999998</v>
      </c>
      <c r="F40">
        <v>2.2000000000000002</v>
      </c>
      <c r="G40" s="3">
        <f t="shared" si="9"/>
        <v>23.680800000000001</v>
      </c>
      <c r="H40" s="3"/>
      <c r="I40" s="3"/>
    </row>
    <row r="41" spans="1:9" x14ac:dyDescent="0.25">
      <c r="B41">
        <v>7</v>
      </c>
      <c r="C41" t="s">
        <v>20</v>
      </c>
      <c r="D41">
        <v>31.67</v>
      </c>
      <c r="E41" s="3">
        <f t="shared" si="8"/>
        <v>340.89587999999998</v>
      </c>
      <c r="F41">
        <v>2.2000000000000002</v>
      </c>
      <c r="G41" s="3">
        <f t="shared" si="9"/>
        <v>23.680800000000001</v>
      </c>
      <c r="H41" s="3"/>
      <c r="I41" s="3"/>
    </row>
    <row r="42" spans="1:9" x14ac:dyDescent="0.25">
      <c r="B42">
        <v>8</v>
      </c>
      <c r="C42" t="s">
        <v>34</v>
      </c>
      <c r="D42">
        <v>0</v>
      </c>
      <c r="E42" s="3">
        <f t="shared" si="8"/>
        <v>0</v>
      </c>
      <c r="F42">
        <v>0</v>
      </c>
      <c r="G42" s="3">
        <f t="shared" si="9"/>
        <v>0</v>
      </c>
      <c r="H42" s="3"/>
      <c r="I42" s="3"/>
    </row>
    <row r="45" spans="1:9" ht="15.75" x14ac:dyDescent="0.25">
      <c r="A45" s="109" t="s">
        <v>25</v>
      </c>
      <c r="B45" s="110"/>
      <c r="C45" s="110"/>
    </row>
    <row r="46" spans="1:9" x14ac:dyDescent="0.25">
      <c r="A46" s="84" t="s">
        <v>31</v>
      </c>
    </row>
    <row r="47" spans="1:9" x14ac:dyDescent="0.25">
      <c r="A47" t="s">
        <v>37</v>
      </c>
      <c r="B47">
        <v>1</v>
      </c>
      <c r="C47" t="s">
        <v>19</v>
      </c>
      <c r="D47">
        <v>45.47</v>
      </c>
      <c r="E47" s="3">
        <f t="shared" ref="E47:E52" si="10">D47*10.764</f>
        <v>489.43907999999993</v>
      </c>
      <c r="F47">
        <v>2.0499999999999998</v>
      </c>
      <c r="G47" s="3">
        <f t="shared" ref="G47:G52" si="11">F47*10.764</f>
        <v>22.066199999999998</v>
      </c>
      <c r="H47" s="3"/>
      <c r="I47" s="3"/>
    </row>
    <row r="48" spans="1:9" x14ac:dyDescent="0.25">
      <c r="B48">
        <v>2</v>
      </c>
      <c r="C48" t="s">
        <v>19</v>
      </c>
      <c r="D48">
        <v>45.47</v>
      </c>
      <c r="E48" s="3">
        <f t="shared" si="10"/>
        <v>489.43907999999993</v>
      </c>
      <c r="F48">
        <v>2.0499999999999998</v>
      </c>
      <c r="G48" s="3">
        <f t="shared" si="11"/>
        <v>22.066199999999998</v>
      </c>
      <c r="H48" s="3"/>
      <c r="I48" s="3"/>
    </row>
    <row r="49" spans="1:9" x14ac:dyDescent="0.25">
      <c r="B49">
        <v>3</v>
      </c>
      <c r="C49" t="s">
        <v>19</v>
      </c>
      <c r="D49">
        <v>45.47</v>
      </c>
      <c r="E49" s="3">
        <f t="shared" si="10"/>
        <v>489.43907999999993</v>
      </c>
      <c r="F49">
        <v>2.0499999999999998</v>
      </c>
      <c r="G49" s="3">
        <f t="shared" si="11"/>
        <v>22.066199999999998</v>
      </c>
      <c r="H49" s="3"/>
      <c r="I49" s="3"/>
    </row>
    <row r="50" spans="1:9" x14ac:dyDescent="0.25">
      <c r="B50">
        <v>4</v>
      </c>
      <c r="C50" t="s">
        <v>19</v>
      </c>
      <c r="D50">
        <v>45.47</v>
      </c>
      <c r="E50" s="3">
        <f t="shared" si="10"/>
        <v>489.43907999999993</v>
      </c>
      <c r="F50">
        <v>2.0499999999999998</v>
      </c>
      <c r="G50" s="3">
        <f t="shared" si="11"/>
        <v>22.066199999999998</v>
      </c>
      <c r="H50" s="3"/>
      <c r="I50" s="3"/>
    </row>
    <row r="51" spans="1:9" x14ac:dyDescent="0.25">
      <c r="B51">
        <v>5</v>
      </c>
      <c r="C51" t="s">
        <v>19</v>
      </c>
      <c r="D51">
        <v>48.61</v>
      </c>
      <c r="E51" s="3">
        <f t="shared" si="10"/>
        <v>523.23803999999996</v>
      </c>
      <c r="F51">
        <v>2.36</v>
      </c>
      <c r="G51" s="3">
        <f t="shared" si="11"/>
        <v>25.403039999999997</v>
      </c>
      <c r="H51" s="3"/>
      <c r="I51" s="3"/>
    </row>
    <row r="52" spans="1:9" x14ac:dyDescent="0.25">
      <c r="B52">
        <v>6</v>
      </c>
      <c r="C52" t="s">
        <v>19</v>
      </c>
      <c r="D52">
        <v>48.61</v>
      </c>
      <c r="E52" s="3">
        <f t="shared" si="10"/>
        <v>523.23803999999996</v>
      </c>
      <c r="F52">
        <v>2.36</v>
      </c>
      <c r="G52" s="3">
        <f t="shared" si="11"/>
        <v>25.403039999999997</v>
      </c>
      <c r="H52" s="3"/>
      <c r="I52" s="3"/>
    </row>
    <row r="54" spans="1:9" x14ac:dyDescent="0.25">
      <c r="A54" s="84" t="s">
        <v>33</v>
      </c>
    </row>
    <row r="55" spans="1:9" x14ac:dyDescent="0.25">
      <c r="A55" t="s">
        <v>38</v>
      </c>
      <c r="B55">
        <v>1</v>
      </c>
      <c r="C55" t="s">
        <v>19</v>
      </c>
      <c r="D55">
        <v>45.47</v>
      </c>
      <c r="E55" s="3">
        <f t="shared" ref="E55:E60" si="12">D55*10.764</f>
        <v>489.43907999999993</v>
      </c>
      <c r="F55">
        <v>2.0499999999999998</v>
      </c>
      <c r="G55" s="3">
        <f t="shared" ref="G55:G60" si="13">F55*10.764</f>
        <v>22.066199999999998</v>
      </c>
      <c r="H55" s="3"/>
      <c r="I55" s="3"/>
    </row>
    <row r="56" spans="1:9" x14ac:dyDescent="0.25">
      <c r="B56">
        <v>2</v>
      </c>
      <c r="C56" t="s">
        <v>19</v>
      </c>
      <c r="D56">
        <v>45.47</v>
      </c>
      <c r="E56" s="3">
        <f t="shared" si="12"/>
        <v>489.43907999999993</v>
      </c>
      <c r="F56">
        <v>2.0499999999999998</v>
      </c>
      <c r="G56" s="3">
        <f t="shared" si="13"/>
        <v>22.066199999999998</v>
      </c>
      <c r="H56" s="3"/>
      <c r="I56" s="3"/>
    </row>
    <row r="57" spans="1:9" x14ac:dyDescent="0.25">
      <c r="B57">
        <v>3</v>
      </c>
      <c r="C57" t="s">
        <v>19</v>
      </c>
      <c r="D57">
        <v>45.47</v>
      </c>
      <c r="E57" s="3">
        <f t="shared" si="12"/>
        <v>489.43907999999993</v>
      </c>
      <c r="F57">
        <v>2.0499999999999998</v>
      </c>
      <c r="G57" s="3">
        <f t="shared" si="13"/>
        <v>22.066199999999998</v>
      </c>
      <c r="H57" s="3"/>
      <c r="I57" s="3"/>
    </row>
    <row r="58" spans="1:9" x14ac:dyDescent="0.25">
      <c r="B58">
        <v>4</v>
      </c>
      <c r="C58" t="s">
        <v>19</v>
      </c>
      <c r="D58">
        <v>45.47</v>
      </c>
      <c r="E58" s="3">
        <f t="shared" si="12"/>
        <v>489.43907999999993</v>
      </c>
      <c r="F58">
        <v>2.0499999999999998</v>
      </c>
      <c r="G58" s="3">
        <f t="shared" si="13"/>
        <v>22.066199999999998</v>
      </c>
      <c r="H58" s="3"/>
      <c r="I58" s="3"/>
    </row>
    <row r="59" spans="1:9" x14ac:dyDescent="0.25">
      <c r="B59">
        <v>5</v>
      </c>
      <c r="C59" t="s">
        <v>34</v>
      </c>
      <c r="D59">
        <v>0</v>
      </c>
      <c r="E59" s="3">
        <f t="shared" si="12"/>
        <v>0</v>
      </c>
      <c r="F59">
        <v>0</v>
      </c>
      <c r="G59" s="3">
        <f t="shared" si="13"/>
        <v>0</v>
      </c>
      <c r="H59" s="3"/>
      <c r="I59" s="3"/>
    </row>
    <row r="60" spans="1:9" x14ac:dyDescent="0.25">
      <c r="B60">
        <v>6</v>
      </c>
      <c r="C60" t="s">
        <v>19</v>
      </c>
      <c r="D60">
        <v>48.61</v>
      </c>
      <c r="E60" s="3">
        <f t="shared" si="12"/>
        <v>523.23803999999996</v>
      </c>
      <c r="F60">
        <v>2.36</v>
      </c>
      <c r="G60" s="3">
        <f t="shared" si="13"/>
        <v>25.403039999999997</v>
      </c>
      <c r="H60" s="3"/>
      <c r="I60" s="3"/>
    </row>
  </sheetData>
  <mergeCells count="3">
    <mergeCell ref="A2:C2"/>
    <mergeCell ref="A23:C23"/>
    <mergeCell ref="A45:C4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C114-E428-4D28-B52E-D75BEF81C0FD}">
  <dimension ref="B1:P21"/>
  <sheetViews>
    <sheetView zoomScale="115" zoomScaleNormal="115" workbookViewId="0">
      <selection activeCell="B4" sqref="B4:G4"/>
    </sheetView>
  </sheetViews>
  <sheetFormatPr defaultRowHeight="16.5" x14ac:dyDescent="0.25"/>
  <cols>
    <col min="1" max="1" width="9.140625" style="38"/>
    <col min="2" max="2" width="5.7109375" style="38" bestFit="1" customWidth="1"/>
    <col min="3" max="3" width="9.140625" style="38"/>
    <col min="4" max="4" width="11.42578125" style="38" bestFit="1" customWidth="1"/>
    <col min="5" max="5" width="13.85546875" style="38" bestFit="1" customWidth="1"/>
    <col min="6" max="6" width="9.85546875" style="38" bestFit="1" customWidth="1"/>
    <col min="7" max="7" width="12.28515625" style="38" bestFit="1" customWidth="1"/>
    <col min="8" max="8" width="9.85546875" style="38" bestFit="1" customWidth="1"/>
    <col min="9" max="9" width="13.85546875" style="38" bestFit="1" customWidth="1"/>
    <col min="10" max="10" width="9.85546875" style="38" bestFit="1" customWidth="1"/>
    <col min="11" max="11" width="20" style="38" customWidth="1"/>
    <col min="12" max="12" width="9.140625" style="38"/>
    <col min="13" max="13" width="14.42578125" style="38" customWidth="1"/>
    <col min="14" max="14" width="9.140625" style="38"/>
    <col min="15" max="15" width="15.5703125" style="38" customWidth="1"/>
    <col min="16" max="16" width="14.5703125" style="38" customWidth="1"/>
    <col min="17" max="16384" width="9.140625" style="38"/>
  </cols>
  <sheetData>
    <row r="1" spans="2:16" x14ac:dyDescent="0.25"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</row>
    <row r="2" spans="2:16" s="43" customFormat="1" x14ac:dyDescent="0.25">
      <c r="B2" s="85" t="s">
        <v>13</v>
      </c>
      <c r="C2" s="85" t="s">
        <v>15</v>
      </c>
      <c r="D2" s="85" t="s">
        <v>14</v>
      </c>
      <c r="E2" s="85" t="s">
        <v>8</v>
      </c>
      <c r="F2" s="85" t="s">
        <v>16</v>
      </c>
      <c r="G2" s="85"/>
      <c r="H2" s="85"/>
      <c r="I2" s="85" t="s">
        <v>17</v>
      </c>
      <c r="J2" s="85" t="s">
        <v>18</v>
      </c>
      <c r="K2" s="56"/>
      <c r="L2" s="56"/>
    </row>
    <row r="3" spans="2:16" x14ac:dyDescent="0.25">
      <c r="B3" s="86" t="s">
        <v>39</v>
      </c>
      <c r="C3" s="86">
        <v>33.03</v>
      </c>
      <c r="D3" s="87">
        <f>C3*10.764</f>
        <v>355.53492</v>
      </c>
      <c r="E3" s="88">
        <v>3247100</v>
      </c>
      <c r="F3" s="89">
        <f>E3/D3</f>
        <v>9132.9988064182271</v>
      </c>
      <c r="G3" s="88">
        <v>194850</v>
      </c>
      <c r="H3" s="88">
        <v>30000</v>
      </c>
      <c r="I3" s="89">
        <f>E3+G3+H3</f>
        <v>3471950</v>
      </c>
      <c r="J3" s="89">
        <f>I3/D3</f>
        <v>9765.4261359193642</v>
      </c>
      <c r="K3" s="37"/>
      <c r="L3" s="37"/>
    </row>
    <row r="4" spans="2:16" x14ac:dyDescent="0.25">
      <c r="B4" s="86" t="s">
        <v>45</v>
      </c>
      <c r="C4" s="86">
        <v>31.67</v>
      </c>
      <c r="D4" s="87">
        <f>C4*10.764</f>
        <v>340.89587999999998</v>
      </c>
      <c r="E4" s="88">
        <v>3263000</v>
      </c>
      <c r="F4" s="89">
        <f>E4/D4</f>
        <v>9571.8375945171301</v>
      </c>
      <c r="G4" s="88">
        <v>195800</v>
      </c>
      <c r="H4" s="88">
        <v>30000</v>
      </c>
      <c r="I4" s="89">
        <f>E4+G4+H4</f>
        <v>3488800</v>
      </c>
      <c r="J4" s="89">
        <f>I4/D4</f>
        <v>10234.20992943652</v>
      </c>
      <c r="K4" s="37"/>
      <c r="L4" s="37"/>
    </row>
    <row r="5" spans="2:16" x14ac:dyDescent="0.25">
      <c r="B5" s="86" t="s">
        <v>46</v>
      </c>
      <c r="C5" s="86">
        <v>33.03</v>
      </c>
      <c r="D5" s="87">
        <f>C5*10.764</f>
        <v>355.53492</v>
      </c>
      <c r="E5" s="88">
        <v>3317000</v>
      </c>
      <c r="F5" s="89">
        <f>E5/D5</f>
        <v>9329.6039668902285</v>
      </c>
      <c r="G5" s="88">
        <v>199020</v>
      </c>
      <c r="H5" s="88">
        <v>30000</v>
      </c>
      <c r="I5" s="89">
        <f>E5+G5+H5</f>
        <v>3546020</v>
      </c>
      <c r="J5" s="89">
        <f>I5/D5</f>
        <v>9973.7601021019254</v>
      </c>
      <c r="K5" s="37"/>
      <c r="L5" s="37"/>
    </row>
    <row r="6" spans="2:16" x14ac:dyDescent="0.25">
      <c r="B6" s="86" t="s">
        <v>40</v>
      </c>
      <c r="C6" s="86">
        <v>45.47</v>
      </c>
      <c r="D6" s="87">
        <f t="shared" ref="D6:D10" si="0">C6*10.764</f>
        <v>489.43907999999993</v>
      </c>
      <c r="E6" s="88">
        <v>4000000</v>
      </c>
      <c r="F6" s="89">
        <f t="shared" ref="F6:F10" si="1">E6/D6</f>
        <v>8172.6207886791562</v>
      </c>
      <c r="G6" s="88">
        <v>240000</v>
      </c>
      <c r="H6" s="88">
        <v>30000</v>
      </c>
      <c r="I6" s="89">
        <f t="shared" ref="I6:I7" si="2">E6+G6+H6</f>
        <v>4270000</v>
      </c>
      <c r="J6" s="89">
        <f t="shared" ref="J6:J7" si="3">I6/D6</f>
        <v>8724.2726919149991</v>
      </c>
      <c r="K6" s="90"/>
      <c r="L6" s="37"/>
      <c r="M6" s="40"/>
      <c r="O6" s="41"/>
      <c r="P6" s="42"/>
    </row>
    <row r="7" spans="2:16" x14ac:dyDescent="0.25">
      <c r="B7" s="86" t="s">
        <v>41</v>
      </c>
      <c r="C7" s="86">
        <v>45.47</v>
      </c>
      <c r="D7" s="87">
        <f t="shared" si="0"/>
        <v>489.43907999999993</v>
      </c>
      <c r="E7" s="88">
        <v>4150440</v>
      </c>
      <c r="F7" s="89">
        <f t="shared" si="1"/>
        <v>8479.9930565413797</v>
      </c>
      <c r="G7" s="88">
        <v>249030</v>
      </c>
      <c r="H7" s="88">
        <v>30000</v>
      </c>
      <c r="I7" s="89">
        <f t="shared" si="2"/>
        <v>4429470</v>
      </c>
      <c r="J7" s="89">
        <f t="shared" si="3"/>
        <v>9050.0946512076662</v>
      </c>
      <c r="K7" s="90"/>
      <c r="L7" s="37"/>
      <c r="M7" s="40"/>
      <c r="O7" s="41"/>
      <c r="P7" s="42"/>
    </row>
    <row r="8" spans="2:16" x14ac:dyDescent="0.25">
      <c r="B8" s="86" t="s">
        <v>42</v>
      </c>
      <c r="C8" s="86">
        <v>45.47</v>
      </c>
      <c r="D8" s="87">
        <f t="shared" si="0"/>
        <v>489.43907999999993</v>
      </c>
      <c r="E8" s="88">
        <v>4100000</v>
      </c>
      <c r="F8" s="89">
        <f t="shared" si="1"/>
        <v>8376.9363083961343</v>
      </c>
      <c r="G8" s="88">
        <v>246000</v>
      </c>
      <c r="H8" s="88">
        <v>30000</v>
      </c>
      <c r="I8" s="89">
        <f t="shared" ref="I8:I10" si="4">E8+G8+H8</f>
        <v>4376000</v>
      </c>
      <c r="J8" s="89">
        <f t="shared" ref="J8:J10" si="5">I8/D8</f>
        <v>8940.8471428149969</v>
      </c>
      <c r="K8" s="90"/>
      <c r="L8" s="37"/>
      <c r="M8" s="40"/>
      <c r="O8" s="41"/>
      <c r="P8" s="42"/>
    </row>
    <row r="9" spans="2:16" x14ac:dyDescent="0.25">
      <c r="B9" s="86" t="s">
        <v>43</v>
      </c>
      <c r="C9" s="86">
        <v>45.47</v>
      </c>
      <c r="D9" s="87">
        <f t="shared" si="0"/>
        <v>489.43907999999993</v>
      </c>
      <c r="E9" s="88">
        <v>4284628</v>
      </c>
      <c r="F9" s="89">
        <f t="shared" si="1"/>
        <v>8754.1599661391992</v>
      </c>
      <c r="G9" s="88">
        <v>257100</v>
      </c>
      <c r="H9" s="88">
        <v>30000</v>
      </c>
      <c r="I9" s="89">
        <f t="shared" si="4"/>
        <v>4571728</v>
      </c>
      <c r="J9" s="89">
        <f t="shared" si="5"/>
        <v>9340.749823246646</v>
      </c>
      <c r="K9" s="90"/>
      <c r="L9" s="37"/>
      <c r="M9" s="40"/>
      <c r="O9" s="41"/>
      <c r="P9" s="42"/>
    </row>
    <row r="10" spans="2:16" x14ac:dyDescent="0.25">
      <c r="B10" s="86" t="s">
        <v>44</v>
      </c>
      <c r="C10" s="86">
        <v>45.47</v>
      </c>
      <c r="D10" s="87">
        <f t="shared" si="0"/>
        <v>489.43907999999993</v>
      </c>
      <c r="E10" s="88">
        <v>4050000</v>
      </c>
      <c r="F10" s="89">
        <f t="shared" si="1"/>
        <v>8274.7785485376462</v>
      </c>
      <c r="G10" s="88">
        <v>243000</v>
      </c>
      <c r="H10" s="88">
        <v>30000</v>
      </c>
      <c r="I10" s="89">
        <f t="shared" si="4"/>
        <v>4323000</v>
      </c>
      <c r="J10" s="89">
        <f t="shared" si="5"/>
        <v>8832.5599173649971</v>
      </c>
      <c r="K10" s="90"/>
      <c r="L10" s="37"/>
      <c r="M10" s="40"/>
      <c r="O10" s="41"/>
      <c r="P10" s="42"/>
    </row>
    <row r="11" spans="2:16" x14ac:dyDescent="0.25">
      <c r="B11" s="37"/>
      <c r="C11" s="37"/>
      <c r="D11" s="37"/>
      <c r="E11" s="91"/>
      <c r="F11" s="37"/>
      <c r="G11" s="37"/>
      <c r="H11" s="37"/>
      <c r="I11" s="37"/>
      <c r="J11" s="37"/>
      <c r="K11" s="37"/>
      <c r="L11" s="37"/>
    </row>
    <row r="12" spans="2:16" x14ac:dyDescent="0.25">
      <c r="B12" s="37"/>
      <c r="C12" s="37"/>
      <c r="D12" s="37"/>
      <c r="E12" s="91"/>
      <c r="F12" s="37"/>
      <c r="G12" s="37"/>
      <c r="H12" s="37"/>
      <c r="I12" s="37"/>
      <c r="J12" s="37"/>
      <c r="K12" s="37"/>
      <c r="L12" s="37"/>
    </row>
    <row r="13" spans="2:16" x14ac:dyDescent="0.25">
      <c r="B13" s="37"/>
      <c r="C13" s="37"/>
      <c r="D13" s="37"/>
      <c r="E13" s="91"/>
      <c r="F13" s="37"/>
      <c r="G13" s="37"/>
      <c r="H13" s="37"/>
      <c r="I13" s="37"/>
      <c r="J13" s="37"/>
      <c r="K13" s="37"/>
      <c r="L13" s="37"/>
    </row>
    <row r="14" spans="2:16" x14ac:dyDescent="0.25">
      <c r="B14" s="82"/>
      <c r="C14" s="82"/>
      <c r="D14" s="82"/>
      <c r="E14" s="83"/>
      <c r="F14" s="82"/>
      <c r="G14" s="82"/>
      <c r="H14" s="82"/>
      <c r="I14" s="82"/>
      <c r="J14" s="82"/>
      <c r="K14" s="82"/>
    </row>
    <row r="15" spans="2:16" x14ac:dyDescent="0.25">
      <c r="E15" s="39"/>
    </row>
    <row r="16" spans="2:16" x14ac:dyDescent="0.25">
      <c r="E16" s="39"/>
    </row>
    <row r="17" spans="5:5" x14ac:dyDescent="0.25">
      <c r="E17" s="39"/>
    </row>
    <row r="18" spans="5:5" x14ac:dyDescent="0.25">
      <c r="E18" s="39"/>
    </row>
    <row r="19" spans="5:5" x14ac:dyDescent="0.25">
      <c r="E19" s="39"/>
    </row>
    <row r="20" spans="5:5" x14ac:dyDescent="0.25">
      <c r="E20" s="39"/>
    </row>
    <row r="21" spans="5:5" x14ac:dyDescent="0.25">
      <c r="E21" s="3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6CD04-9FCB-4C32-AF98-975EB73D938E}">
  <dimension ref="F38"/>
  <sheetViews>
    <sheetView topLeftCell="B10" workbookViewId="0">
      <selection activeCell="F38" sqref="F38"/>
    </sheetView>
  </sheetViews>
  <sheetFormatPr defaultRowHeight="15" x14ac:dyDescent="0.25"/>
  <sheetData>
    <row r="38" spans="6:6" x14ac:dyDescent="0.25">
      <c r="F38" s="84"/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QUERIDA</vt:lpstr>
      <vt:lpstr>Osane1</vt:lpstr>
      <vt:lpstr>PATRACIA</vt:lpstr>
      <vt:lpstr>NALDO</vt:lpstr>
      <vt:lpstr>Total</vt:lpstr>
      <vt:lpstr>RERA</vt:lpstr>
      <vt:lpstr>Typical</vt:lpstr>
      <vt:lpstr>IGR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2024-10-26T06:43:39Z</dcterms:modified>
</cp:coreProperties>
</file>