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Sachin Shevalkar - SBI - Approx\"/>
    </mc:Choice>
  </mc:AlternateContent>
  <xr:revisionPtr revIDLastSave="0" documentId="13_ncr:1_{F4263FC8-DED2-44B7-A878-ECB680259C2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4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<sst xmlns="http://schemas.openxmlformats.org/spreadsheetml/2006/main" count="49" uniqueCount="43">
  <si>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</si>
  <si>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</si>
  <si>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</si>
  <si>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</si>
  <si>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</si>
  <si>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</si>
  <si>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</si>
  <si>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</si>
  <si>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</si>
  <si>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</si>
  <si>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</si>
  <si>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</si>
  <si>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</si>
  <si>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</si>
  <si>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</si>
  <si>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</si>
  <si>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</si>
  <si>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</si>
  <si>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</si>
  <si>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</si>
  <si>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</si>
  <si>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</si>
  <si>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</si>
  <si>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</si>
  <si>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</si>
  <si>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</si>
  <si>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</si>
  <si>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</si>
  <si>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</si>
  <si>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</si>
  <si>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</si>
  <si>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</si>
  <si>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</si>
  <si>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</si>
  <si>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</si>
  <si>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</si>
  <si>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</si>
  <si>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</si>
  <si>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</si>
  <si>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 Sachin Shevalkar</t>
  </si>
  <si>
    <t>Agree CA</t>
  </si>
  <si>
    <t>As per Part BCC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</si>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</sst>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35</xdr:row>
      <xdr:rowOff>96130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86FB6-E9C6-4450-899B-78C3839F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306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134560</xdr:colOff>
      <xdr:row>40</xdr:row>
      <xdr:rowOff>19957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917512-4F86-484B-AB29-2532D1C2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68960" cy="6496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35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81A9BF-C4CF-4561-B9EA-CB239ADD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6601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40</xdr:row>
      <xdr:rowOff>39096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EB49D9-FA9C-4858-83E5-5D55C520F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71352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43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B475C4-CDE5-4461-A3CF-66A720E52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7011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38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22B78-99C9-4A37-ABA1-6111B7A4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74210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47A56-CEFE-468D-AFAD-01A373EE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411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40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BD214-691C-47A5-95EB-F29A5E95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506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D13C2-5D0E-401E-960D-A510B83B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576</v>
      </c>
      <c r="C3" s="4">
        <f>B3*1.2</f>
        <v>691.19999999999993</v>
      </c>
      <c r="D3" s="4">
        <f t="shared" ref="D3:D14" si="2">C3*1.2</f>
        <v>829.43999999999994</v>
      </c>
      <c r="E3" s="5">
        <f t="shared" ref="E3:E14" si="3">R3</f>
        <v>5500000</v>
      </c>
      <c r="F3" s="9">
        <f t="shared" ref="F3:F14" si="4">ROUND((E3/B3),0)</f>
        <v>9549</v>
      </c>
      <c r="G3" s="9">
        <f t="shared" ref="G3:G14" si="5">ROUND((E3/C3),0)</f>
        <v>7957</v>
      </c>
      <c r="H3" s="9">
        <f t="shared" ref="H3:H14" si="6">ROUND((E3/D3),0)</f>
        <v>6631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576</v>
      </c>
      <c r="R3" s="2">
        <v>5500000</v>
      </c>
    </row>
    <row r="4" spans="1:20" x14ac:dyDescent="0.25">
      <c r="A4" s="4">
        <f t="shared" ref="A4:A9" si="9">N4</f>
        <v>0</v>
      </c>
      <c r="B4" s="4">
        <f t="shared" ref="B4:B9" si="10">Q4</f>
        <v>577</v>
      </c>
      <c r="C4" s="4">
        <f t="shared" ref="C4:C9" si="11">B4*1.2</f>
        <v>692.4</v>
      </c>
      <c r="D4" s="4">
        <f t="shared" ref="D4:D9" si="12">C4*1.2</f>
        <v>830.88</v>
      </c>
      <c r="E4" s="5">
        <f t="shared" ref="E4:E9" si="13">R4</f>
        <v>7000000</v>
      </c>
      <c r="F4" s="9">
        <f t="shared" ref="F4:F9" si="14">ROUND((E4/B4),0)</f>
        <v>12132</v>
      </c>
      <c r="G4" s="9">
        <f t="shared" ref="G4:G9" si="15">ROUND((E4/C4),0)</f>
        <v>10110</v>
      </c>
      <c r="H4" s="9">
        <f t="shared" ref="H4:H9" si="16">ROUND((E4/D4),0)</f>
        <v>8425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577</v>
      </c>
      <c r="R4" s="2">
        <v>7000000</v>
      </c>
    </row>
    <row r="5" spans="1:20" x14ac:dyDescent="0.25">
      <c r="A5" s="4">
        <f t="shared" si="9"/>
        <v>0</v>
      </c>
      <c r="B5" s="4">
        <f t="shared" si="10"/>
        <v>584</v>
      </c>
      <c r="C5" s="4">
        <f t="shared" si="11"/>
        <v>700.8</v>
      </c>
      <c r="D5" s="4">
        <f t="shared" si="12"/>
        <v>840.95999999999992</v>
      </c>
      <c r="E5" s="5">
        <f t="shared" si="13"/>
        <v>6450000</v>
      </c>
      <c r="F5" s="9">
        <f t="shared" si="14"/>
        <v>11045</v>
      </c>
      <c r="G5" s="9">
        <f t="shared" si="15"/>
        <v>9204</v>
      </c>
      <c r="H5" s="9">
        <f t="shared" si="16"/>
        <v>7670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584</v>
      </c>
      <c r="R5" s="2">
        <v>6450000</v>
      </c>
    </row>
    <row r="6" spans="1:20" x14ac:dyDescent="0.25">
      <c r="A6" s="4">
        <f t="shared" si="9"/>
        <v>0</v>
      </c>
      <c r="B6" s="4">
        <f t="shared" si="10"/>
        <v>645.83333333333337</v>
      </c>
      <c r="C6" s="4">
        <f t="shared" si="11"/>
        <v>775</v>
      </c>
      <c r="D6" s="4">
        <f t="shared" si="12"/>
        <v>930</v>
      </c>
      <c r="E6" s="5">
        <f t="shared" si="13"/>
        <v>6000000</v>
      </c>
      <c r="F6" s="9">
        <f t="shared" si="14"/>
        <v>9290</v>
      </c>
      <c r="G6" s="9">
        <f t="shared" si="15"/>
        <v>7742</v>
      </c>
      <c r="H6" s="9">
        <f t="shared" si="16"/>
        <v>6452</v>
      </c>
      <c r="I6" s="4" t="e">
        <f>#REF!</f>
        <v>#REF!</v>
      </c>
      <c r="J6" s="4">
        <f t="shared" si="17"/>
        <v>0</v>
      </c>
      <c r="O6">
        <v>0</v>
      </c>
      <c r="P6">
        <v>775</v>
      </c>
      <c r="Q6">
        <f t="shared" ref="Q4:Q9" si="19">P6/1.2</f>
        <v>645.83333333333337</v>
      </c>
      <c r="R6" s="2">
        <v>6000000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580</v>
      </c>
      <c r="C16" s="4">
        <f>B16*1.2</f>
        <v>696</v>
      </c>
      <c r="D16" s="4">
        <f t="shared" ref="D16:D28" si="34">C16*1.2</f>
        <v>835.19999999999993</v>
      </c>
      <c r="E16" s="5">
        <f t="shared" ref="E16:E28" si="35">R16</f>
        <v>6500000</v>
      </c>
      <c r="F16" s="9">
        <f t="shared" ref="F16:F28" si="36">ROUND((E16/B16),0)</f>
        <v>11207</v>
      </c>
      <c r="G16" s="9">
        <f t="shared" ref="G16:G28" si="37">ROUND((E16/C16),0)</f>
        <v>9339</v>
      </c>
      <c r="H16" s="9">
        <f t="shared" ref="H16:H28" si="38">ROUND((E16/D16),0)</f>
        <v>7783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580</v>
      </c>
      <c r="R16" s="2">
        <v>6500000</v>
      </c>
    </row>
    <row r="17" spans="1:24" x14ac:dyDescent="0.25">
      <c r="A17" s="4">
        <f t="shared" si="32"/>
        <v>0</v>
      </c>
      <c r="B17" s="4">
        <f t="shared" si="33"/>
        <v>625</v>
      </c>
      <c r="C17" s="4">
        <f t="shared" ref="C17:C28" si="41">B17*1.2</f>
        <v>750</v>
      </c>
      <c r="D17" s="4">
        <f t="shared" si="34"/>
        <v>900</v>
      </c>
      <c r="E17" s="5">
        <f t="shared" si="35"/>
        <v>8775000</v>
      </c>
      <c r="F17" s="9">
        <f t="shared" si="36"/>
        <v>14040</v>
      </c>
      <c r="G17" s="9">
        <f t="shared" si="37"/>
        <v>11700</v>
      </c>
      <c r="H17" s="9">
        <f t="shared" si="38"/>
        <v>9750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625</v>
      </c>
      <c r="R17" s="2">
        <v>8775000</v>
      </c>
    </row>
    <row r="18" spans="1:24" x14ac:dyDescent="0.25">
      <c r="A18" s="4">
        <f t="shared" si="32"/>
        <v>0</v>
      </c>
      <c r="B18" s="4">
        <f t="shared" si="33"/>
        <v>585</v>
      </c>
      <c r="C18" s="4">
        <f t="shared" si="41"/>
        <v>702</v>
      </c>
      <c r="D18" s="4">
        <f t="shared" si="34"/>
        <v>842.4</v>
      </c>
      <c r="E18" s="5">
        <f t="shared" si="35"/>
        <v>7500000</v>
      </c>
      <c r="F18" s="9">
        <f t="shared" si="36"/>
        <v>12821</v>
      </c>
      <c r="G18" s="9">
        <f t="shared" si="37"/>
        <v>10684</v>
      </c>
      <c r="H18" s="9">
        <f t="shared" si="38"/>
        <v>8903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585</v>
      </c>
      <c r="R18" s="2">
        <v>7500000</v>
      </c>
    </row>
    <row r="19" spans="1:24" x14ac:dyDescent="0.25">
      <c r="A19" s="4">
        <f t="shared" si="32"/>
        <v>0</v>
      </c>
      <c r="B19" s="4">
        <f t="shared" si="33"/>
        <v>585</v>
      </c>
      <c r="C19" s="4">
        <f t="shared" si="41"/>
        <v>702</v>
      </c>
      <c r="D19" s="4">
        <f t="shared" si="34"/>
        <v>842.4</v>
      </c>
      <c r="E19" s="5">
        <f t="shared" si="35"/>
        <v>7200000</v>
      </c>
      <c r="F19" s="9">
        <f t="shared" si="36"/>
        <v>12308</v>
      </c>
      <c r="G19" s="9">
        <f t="shared" si="37"/>
        <v>10256</v>
      </c>
      <c r="H19" s="9">
        <f t="shared" si="38"/>
        <v>8547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585</v>
      </c>
      <c r="R19" s="2">
        <v>7200000</v>
      </c>
    </row>
    <row r="20" spans="1:24" x14ac:dyDescent="0.25">
      <c r="A20" s="4">
        <f t="shared" si="32"/>
        <v>0</v>
      </c>
      <c r="B20" s="4">
        <f t="shared" si="33"/>
        <v>610</v>
      </c>
      <c r="C20" s="4">
        <f t="shared" si="41"/>
        <v>732</v>
      </c>
      <c r="D20" s="4">
        <f t="shared" si="34"/>
        <v>878.4</v>
      </c>
      <c r="E20" s="5">
        <f t="shared" si="35"/>
        <v>8200000</v>
      </c>
      <c r="F20" s="9">
        <f t="shared" si="36"/>
        <v>13443</v>
      </c>
      <c r="G20" s="9">
        <f t="shared" si="37"/>
        <v>11202</v>
      </c>
      <c r="H20" s="9">
        <f t="shared" si="38"/>
        <v>9335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610</v>
      </c>
      <c r="R20" s="2">
        <v>8200000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13000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40</v>
      </c>
      <c r="F31" s="7">
        <v>650</v>
      </c>
      <c r="S31" s="10"/>
      <c r="T31" s="10"/>
      <c r="U31" s="17" t="s">
        <v>15</v>
      </c>
      <c r="V31" s="18"/>
      <c r="W31" s="19">
        <f>W29-W30</f>
        <v>10500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890</v>
      </c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6:25" ht="15.75" x14ac:dyDescent="0.25">
      <c r="F34" s="7">
        <f>F33/F31</f>
        <v>1.3692307692307693</v>
      </c>
      <c r="S34" s="10"/>
      <c r="T34" s="10"/>
      <c r="U34" s="17" t="s">
        <v>18</v>
      </c>
      <c r="V34" s="23"/>
      <c r="W34" s="24">
        <f>W35-W33</f>
        <v>43</v>
      </c>
      <c r="X34" s="31">
        <v>2007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25.5</v>
      </c>
      <c r="X36" s="24"/>
    </row>
    <row r="37" spans="6:25" ht="15.75" x14ac:dyDescent="0.25">
      <c r="U37" s="17"/>
      <c r="V37" s="26"/>
      <c r="W37" s="27">
        <f>W36%</f>
        <v>0.255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637.5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10500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12362.5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650</v>
      </c>
      <c r="X44" s="24"/>
    </row>
    <row r="45" spans="6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8035625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W45*0.98</f>
        <v>7874912.5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6428500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1625000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16740.885416666668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6" sqref="R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17" sqref="U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3" sqref="S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0" sqref="S10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4" sqref="X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2024-10-18T11:59:38Z</dcterms:modified>
</cp:coreProperties>
</file>