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115" windowHeight="4650" tabRatio="932" activeTab="7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9" r:id="rId7"/>
    <sheet name="Sheet4" sheetId="42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/>
  <c r="B6" s="1"/>
  <c r="C6" s="1"/>
  <c r="D6" s="1"/>
  <c r="P6"/>
  <c r="J6"/>
  <c r="I6"/>
  <c r="E6"/>
  <c r="F6" s="1"/>
  <c r="A6"/>
  <c r="Q5"/>
  <c r="B5" s="1"/>
  <c r="C5" s="1"/>
  <c r="D5" s="1"/>
  <c r="P5"/>
  <c r="J5"/>
  <c r="I5"/>
  <c r="E5"/>
  <c r="F5" s="1"/>
  <c r="A5"/>
  <c r="Q4"/>
  <c r="B4" s="1"/>
  <c r="C4" s="1"/>
  <c r="D4" s="1"/>
  <c r="J4"/>
  <c r="I4"/>
  <c r="E4"/>
  <c r="F4" s="1"/>
  <c r="A4"/>
  <c r="Q3"/>
  <c r="B3" s="1"/>
  <c r="C3" s="1"/>
  <c r="D3" s="1"/>
  <c r="J3"/>
  <c r="I3"/>
  <c r="E3"/>
  <c r="F3" s="1"/>
  <c r="A3"/>
  <c r="Q2"/>
  <c r="B2" s="1"/>
  <c r="C2" s="1"/>
  <c r="D2" s="1"/>
  <c r="J2"/>
  <c r="I2"/>
  <c r="E2"/>
  <c r="F2" s="1"/>
  <c r="A2"/>
  <c r="H2" l="1"/>
  <c r="H3"/>
  <c r="H4"/>
  <c r="H5"/>
  <c r="H6"/>
  <c r="G2"/>
  <c r="G3"/>
  <c r="G4"/>
  <c r="G5"/>
  <c r="G6"/>
  <c r="Q7" l="1"/>
  <c r="B7" s="1"/>
  <c r="J7"/>
  <c r="I7"/>
  <c r="E7"/>
  <c r="A7"/>
  <c r="F7" l="1"/>
  <c r="C7"/>
  <c r="D7" l="1"/>
  <c r="H7" s="1"/>
  <c r="G7"/>
  <c r="P9" l="1"/>
  <c r="Q11" l="1"/>
  <c r="B11" s="1"/>
  <c r="C11" s="1"/>
  <c r="D11" s="1"/>
  <c r="J11"/>
  <c r="I11"/>
  <c r="E11"/>
  <c r="A11"/>
  <c r="Q10"/>
  <c r="B10" s="1"/>
  <c r="C10" s="1"/>
  <c r="D10" s="1"/>
  <c r="J10"/>
  <c r="I10"/>
  <c r="E10"/>
  <c r="A10"/>
  <c r="B9"/>
  <c r="C9" s="1"/>
  <c r="D9" s="1"/>
  <c r="J9"/>
  <c r="I9"/>
  <c r="E9"/>
  <c r="A9"/>
  <c r="P8"/>
  <c r="Q8" s="1"/>
  <c r="B8" s="1"/>
  <c r="C8" s="1"/>
  <c r="D8" s="1"/>
  <c r="J8"/>
  <c r="I8"/>
  <c r="E8"/>
  <c r="A8"/>
  <c r="F8" l="1"/>
  <c r="F11"/>
  <c r="F10"/>
  <c r="F9"/>
  <c r="H8"/>
  <c r="H9"/>
  <c r="H10"/>
  <c r="H11"/>
  <c r="G8"/>
  <c r="G9"/>
  <c r="G10"/>
  <c r="G1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s="1"/>
  <c r="B20" s="1"/>
  <c r="C25" l="1"/>
  <c r="C2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<sst xmlns="http://schemas.openxmlformats.org/spreadsheetml/2006/main" count="130" uniqueCount="99">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</sst>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131884</xdr:colOff>
      <xdr:row>0</xdr:row>
      <xdr:rowOff>73270</xdr:rowOff>
    </xdr:from>
    <xdr:to>
      <xdr:col>9</xdr:col>
      <xdr:colOff>360484</xdr:colOff>
      <xdr:row>30</xdr:row>
      <xdr:rowOff>76201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884" y="73270"/>
          <a:ext cx="5701812" cy="571793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156882</xdr:colOff>
      <xdr:row>0</xdr:row>
      <xdr:rowOff>11205</xdr:rowOff>
    </xdr:from>
    <xdr:to>
      <xdr:col>10</xdr:col>
      <xdr:colOff>252133</xdr:colOff>
      <xdr:row>30</xdr:row>
      <xdr:rowOff>87405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11205"/>
          <a:ext cx="5541309" cy="579120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183931</xdr:colOff>
      <xdr:row>0</xdr:row>
      <xdr:rowOff>0</xdr:rowOff>
    </xdr:from>
    <xdr:to>
      <xdr:col>8</xdr:col>
      <xdr:colOff>479207</xdr:colOff>
      <xdr:row>30</xdr:row>
      <xdr:rowOff>28575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3931" y="0"/>
          <a:ext cx="5182586" cy="5743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3</xdr:row>
      <xdr:rowOff>114300</xdr:rowOff>
    </xdr:from>
    <xdr:to>
      <xdr:col>10</xdr:col>
      <xdr:colOff>419100</xdr:colOff>
      <xdr:row>33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685800"/>
          <a:ext cx="6238875" cy="5734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33835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31800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31800</v>
      </c>
      <c r="D5" s="56" t="s">
        <v>61</v>
      </c>
      <c r="E5" s="57">
        <f>ROUND(C5/10.764,0)</f>
        <v>2954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7600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24200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31800</v>
      </c>
      <c r="D10" s="56" t="s">
        <v>61</v>
      </c>
      <c r="E10" s="57">
        <f>ROUND(C10/10.764,0)</f>
        <v>2954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771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2277534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4" sqref="C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5100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3100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3100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5100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701</v>
      </c>
      <c r="D18" s="72"/>
      <c r="E18" s="73"/>
      <c r="F18" s="74"/>
      <c r="G18" s="74"/>
    </row>
    <row r="19" spans="1:7">
      <c r="A19" s="15"/>
      <c r="B19" s="6"/>
      <c r="C19" s="29">
        <f>C18*C16</f>
        <v>3575100</v>
      </c>
      <c r="D19" s="74" t="s">
        <v>68</v>
      </c>
      <c r="E19" s="29"/>
      <c r="F19" s="74"/>
      <c r="G19" s="74"/>
    </row>
    <row r="20" spans="1:7">
      <c r="A20" s="15"/>
      <c r="B20" s="53">
        <f>C20*90%</f>
        <v>3056710.5</v>
      </c>
      <c r="C20" s="30">
        <f>C19*95%</f>
        <v>3396345</v>
      </c>
      <c r="D20" s="74" t="s">
        <v>24</v>
      </c>
      <c r="E20" s="30"/>
      <c r="F20" s="74"/>
      <c r="G20" s="74"/>
    </row>
    <row r="21" spans="1:7">
      <c r="A21" s="15"/>
      <c r="C21" s="30">
        <f>C19*80%</f>
        <v>2860080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1402000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7448.125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P5" sqref="P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683.33333333333337</v>
      </c>
      <c r="C2" s="4">
        <f t="shared" ref="C2:D6" si="2">B2*1.2</f>
        <v>820</v>
      </c>
      <c r="D2" s="4">
        <f t="shared" si="2"/>
        <v>984</v>
      </c>
      <c r="E2" s="5">
        <f t="shared" ref="E2:E6" si="3">R2</f>
        <v>3500000</v>
      </c>
      <c r="F2" s="4">
        <f t="shared" ref="F2:F6" si="4">ROUND((E2/B2),0)</f>
        <v>5122</v>
      </c>
      <c r="G2" s="4">
        <f t="shared" ref="G2:G6" si="5">ROUND((E2/C2),0)</f>
        <v>4268</v>
      </c>
      <c r="H2" s="4">
        <f t="shared" ref="H2:H6" si="6">ROUND((E2/D2),0)</f>
        <v>3557</v>
      </c>
      <c r="I2" s="4">
        <f t="shared" ref="I2:J6" si="7">T2</f>
        <v>0</v>
      </c>
      <c r="J2" s="4">
        <f t="shared" si="7"/>
        <v>0</v>
      </c>
      <c r="K2" s="71"/>
      <c r="L2" s="71"/>
      <c r="M2" s="71"/>
      <c r="N2" s="71"/>
      <c r="O2" s="71">
        <v>0</v>
      </c>
      <c r="P2" s="71">
        <v>820</v>
      </c>
      <c r="Q2" s="71">
        <f t="shared" ref="Q2:Q6" si="8">P2/1.2</f>
        <v>683.33333333333337</v>
      </c>
      <c r="R2" s="2">
        <v>3500000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1050</v>
      </c>
      <c r="C3" s="4">
        <f t="shared" si="2"/>
        <v>1260</v>
      </c>
      <c r="D3" s="4">
        <f t="shared" si="2"/>
        <v>1512</v>
      </c>
      <c r="E3" s="5">
        <f t="shared" si="3"/>
        <v>5600000</v>
      </c>
      <c r="F3" s="4">
        <f t="shared" si="4"/>
        <v>5333</v>
      </c>
      <c r="G3" s="4">
        <f t="shared" si="5"/>
        <v>4444</v>
      </c>
      <c r="H3" s="4">
        <f t="shared" si="6"/>
        <v>3704</v>
      </c>
      <c r="I3" s="4">
        <f t="shared" si="7"/>
        <v>0</v>
      </c>
      <c r="J3" s="4">
        <f t="shared" si="7"/>
        <v>0</v>
      </c>
      <c r="K3" s="71"/>
      <c r="L3" s="71"/>
      <c r="M3" s="71"/>
      <c r="N3" s="71"/>
      <c r="O3" s="71">
        <v>0</v>
      </c>
      <c r="P3" s="71">
        <v>1260</v>
      </c>
      <c r="Q3" s="71">
        <f t="shared" si="8"/>
        <v>1050</v>
      </c>
      <c r="R3" s="2">
        <v>5600000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892.5</v>
      </c>
      <c r="C4" s="4">
        <f t="shared" si="2"/>
        <v>1071</v>
      </c>
      <c r="D4" s="4">
        <f t="shared" si="2"/>
        <v>1285.2</v>
      </c>
      <c r="E4" s="5">
        <f t="shared" si="3"/>
        <v>5500000</v>
      </c>
      <c r="F4" s="4">
        <f t="shared" si="4"/>
        <v>6162</v>
      </c>
      <c r="G4" s="4">
        <f t="shared" si="5"/>
        <v>5135</v>
      </c>
      <c r="H4" s="4">
        <f t="shared" si="6"/>
        <v>4279</v>
      </c>
      <c r="I4" s="4">
        <f t="shared" si="7"/>
        <v>0</v>
      </c>
      <c r="J4" s="4">
        <f t="shared" si="7"/>
        <v>0</v>
      </c>
      <c r="K4" s="71"/>
      <c r="L4" s="71"/>
      <c r="M4" s="71"/>
      <c r="N4" s="71"/>
      <c r="O4" s="71">
        <v>0</v>
      </c>
      <c r="P4" s="71">
        <v>1071</v>
      </c>
      <c r="Q4" s="71">
        <f t="shared" si="8"/>
        <v>892.5</v>
      </c>
      <c r="R4" s="2">
        <v>5500000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7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8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7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8"/>
        <v>0</v>
      </c>
      <c r="R6" s="2">
        <v>0</v>
      </c>
      <c r="S6" s="2"/>
      <c r="T6" s="2"/>
      <c r="AI6" t="s">
        <v>73</v>
      </c>
    </row>
    <row r="7" spans="1:35">
      <c r="A7" s="4">
        <f t="shared" ref="A7" si="9">N7</f>
        <v>0</v>
      </c>
      <c r="B7" s="4">
        <f t="shared" ref="B7" si="10">Q7</f>
        <v>0</v>
      </c>
      <c r="C7" s="4">
        <f t="shared" ref="C7" si="11">B7*1.2</f>
        <v>0</v>
      </c>
      <c r="D7" s="4">
        <f t="shared" ref="D7" si="12">C7*1.2</f>
        <v>0</v>
      </c>
      <c r="E7" s="5">
        <f t="shared" ref="E7" si="13">R7</f>
        <v>0</v>
      </c>
      <c r="F7" s="4" t="e">
        <f t="shared" ref="F7" si="14">ROUND((E7/B7),0)</f>
        <v>#DIV/0!</v>
      </c>
      <c r="G7" s="4" t="e">
        <f t="shared" ref="G7" si="15">ROUND((E7/C7),0)</f>
        <v>#DIV/0!</v>
      </c>
      <c r="H7" s="4" t="e">
        <f t="shared" ref="H7" si="16">ROUND((E7/D7),0)</f>
        <v>#DIV/0!</v>
      </c>
      <c r="I7" s="4">
        <f t="shared" ref="I7" si="17">T7</f>
        <v>0</v>
      </c>
      <c r="J7" s="4">
        <f t="shared" ref="J7" si="18">U7</f>
        <v>0</v>
      </c>
      <c r="K7" s="71"/>
      <c r="L7" s="71"/>
      <c r="M7" s="71"/>
      <c r="N7" s="71"/>
      <c r="O7" s="71">
        <v>0</v>
      </c>
      <c r="P7" s="71">
        <v>0</v>
      </c>
      <c r="Q7" s="71">
        <f t="shared" ref="Q7" si="19">P7/1.2</f>
        <v>0</v>
      </c>
      <c r="R7" s="2">
        <v>0</v>
      </c>
      <c r="S7" s="2"/>
      <c r="T7" s="2"/>
    </row>
    <row r="8" spans="1:35">
      <c r="A8" s="4">
        <f t="shared" ref="A8:A11" si="20">N8</f>
        <v>0</v>
      </c>
      <c r="B8" s="4">
        <f t="shared" ref="B8:B11" si="21">Q8</f>
        <v>0</v>
      </c>
      <c r="C8" s="4">
        <f t="shared" ref="C8:C11" si="22">B8*1.2</f>
        <v>0</v>
      </c>
      <c r="D8" s="4">
        <f t="shared" ref="D8:D11" si="23">C8*1.2</f>
        <v>0</v>
      </c>
      <c r="E8" s="5">
        <f t="shared" ref="E8:E11" si="24">R8</f>
        <v>0</v>
      </c>
      <c r="F8" s="4" t="e">
        <f t="shared" ref="F8:F11" si="25">ROUND((E8/B8),0)</f>
        <v>#DIV/0!</v>
      </c>
      <c r="G8" s="4" t="e">
        <f t="shared" ref="G8:G11" si="26">ROUND((E8/C8),0)</f>
        <v>#DIV/0!</v>
      </c>
      <c r="H8" s="4" t="e">
        <f t="shared" ref="H8:H11" si="27">ROUND((E8/D8),0)</f>
        <v>#DIV/0!</v>
      </c>
      <c r="I8" s="4">
        <f t="shared" ref="I8:I11" si="28">T8</f>
        <v>0</v>
      </c>
      <c r="J8" s="4">
        <f t="shared" ref="J8:J11" si="29">U8</f>
        <v>0</v>
      </c>
      <c r="K8" s="71"/>
      <c r="L8" s="71"/>
      <c r="M8" s="71"/>
      <c r="N8" s="71"/>
      <c r="O8" s="71">
        <v>0</v>
      </c>
      <c r="P8" s="71">
        <f t="shared" ref="P8:P9" si="30">O8/1.2</f>
        <v>0</v>
      </c>
      <c r="Q8" s="71">
        <f t="shared" ref="Q8:Q11" si="31">P8/1.2</f>
        <v>0</v>
      </c>
      <c r="R8" s="2">
        <v>0</v>
      </c>
      <c r="S8" s="2"/>
      <c r="T8" s="2"/>
    </row>
    <row r="9" spans="1:35">
      <c r="A9" s="4">
        <f t="shared" si="20"/>
        <v>0</v>
      </c>
      <c r="B9" s="4">
        <f t="shared" si="21"/>
        <v>0</v>
      </c>
      <c r="C9" s="4">
        <f t="shared" si="22"/>
        <v>0</v>
      </c>
      <c r="D9" s="4">
        <f t="shared" si="23"/>
        <v>0</v>
      </c>
      <c r="E9" s="5">
        <f t="shared" si="24"/>
        <v>0</v>
      </c>
      <c r="F9" s="4" t="e">
        <f t="shared" si="25"/>
        <v>#DIV/0!</v>
      </c>
      <c r="G9" s="4" t="e">
        <f t="shared" si="26"/>
        <v>#DIV/0!</v>
      </c>
      <c r="H9" s="4" t="e">
        <f t="shared" si="27"/>
        <v>#DIV/0!</v>
      </c>
      <c r="I9" s="4">
        <f t="shared" si="28"/>
        <v>0</v>
      </c>
      <c r="J9" s="4">
        <f t="shared" si="29"/>
        <v>0</v>
      </c>
      <c r="K9" s="71"/>
      <c r="L9" s="71"/>
      <c r="M9" s="71"/>
      <c r="N9" s="71"/>
      <c r="O9" s="71">
        <v>0</v>
      </c>
      <c r="P9" s="71">
        <f t="shared" si="30"/>
        <v>0</v>
      </c>
      <c r="Q9" s="71">
        <v>0</v>
      </c>
      <c r="R9" s="2">
        <v>0</v>
      </c>
      <c r="S9" s="2"/>
      <c r="T9" s="2"/>
    </row>
    <row r="10" spans="1:35">
      <c r="A10" s="4">
        <f t="shared" si="20"/>
        <v>0</v>
      </c>
      <c r="B10" s="4">
        <f t="shared" si="21"/>
        <v>0</v>
      </c>
      <c r="C10" s="4">
        <f t="shared" si="22"/>
        <v>0</v>
      </c>
      <c r="D10" s="4">
        <f t="shared" si="23"/>
        <v>0</v>
      </c>
      <c r="E10" s="5">
        <f t="shared" si="24"/>
        <v>0</v>
      </c>
      <c r="F10" s="4" t="e">
        <f t="shared" si="25"/>
        <v>#DIV/0!</v>
      </c>
      <c r="G10" s="4" t="e">
        <f t="shared" si="26"/>
        <v>#DIV/0!</v>
      </c>
      <c r="H10" s="4" t="e">
        <f t="shared" si="27"/>
        <v>#DIV/0!</v>
      </c>
      <c r="I10" s="4">
        <f t="shared" si="28"/>
        <v>0</v>
      </c>
      <c r="J10" s="4">
        <f t="shared" si="29"/>
        <v>0</v>
      </c>
      <c r="K10" s="71"/>
      <c r="L10" s="71"/>
      <c r="M10" s="71"/>
      <c r="N10" s="71"/>
      <c r="O10" s="71">
        <v>0</v>
      </c>
      <c r="P10" s="71">
        <v>0</v>
      </c>
      <c r="Q10" s="71">
        <f t="shared" si="31"/>
        <v>0</v>
      </c>
      <c r="R10" s="2">
        <v>0</v>
      </c>
      <c r="S10" s="2"/>
    </row>
    <row r="11" spans="1:35" ht="16.5">
      <c r="A11" s="4">
        <f t="shared" si="20"/>
        <v>0</v>
      </c>
      <c r="B11" s="4">
        <f t="shared" si="21"/>
        <v>0</v>
      </c>
      <c r="C11" s="4">
        <f t="shared" si="22"/>
        <v>0</v>
      </c>
      <c r="D11" s="4">
        <f t="shared" si="23"/>
        <v>0</v>
      </c>
      <c r="E11" s="5">
        <f t="shared" si="24"/>
        <v>0</v>
      </c>
      <c r="F11" s="4" t="e">
        <f t="shared" si="25"/>
        <v>#DIV/0!</v>
      </c>
      <c r="G11" s="4" t="e">
        <f t="shared" si="26"/>
        <v>#DIV/0!</v>
      </c>
      <c r="H11" s="4" t="e">
        <f t="shared" si="27"/>
        <v>#DIV/0!</v>
      </c>
      <c r="I11" s="4">
        <f t="shared" si="28"/>
        <v>0</v>
      </c>
      <c r="J11" s="4">
        <f t="shared" si="29"/>
        <v>0</v>
      </c>
      <c r="K11" s="71"/>
      <c r="L11" s="71"/>
      <c r="M11" s="71"/>
      <c r="N11" s="71"/>
      <c r="O11" s="71">
        <v>0</v>
      </c>
      <c r="P11" s="71">
        <v>0</v>
      </c>
      <c r="Q11" s="71">
        <f t="shared" si="3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/>
      <c r="B12" s="4"/>
      <c r="C12" s="4"/>
      <c r="D12" s="4"/>
      <c r="E12" s="5"/>
      <c r="F12" s="4"/>
      <c r="G12" s="4"/>
      <c r="H12" s="4"/>
      <c r="I12" s="4"/>
      <c r="J12" s="4"/>
      <c r="K12" s="71"/>
      <c r="L12" s="71"/>
      <c r="M12" s="71"/>
      <c r="N12" s="71"/>
      <c r="O12" s="71"/>
      <c r="P12" s="71"/>
      <c r="Q12" s="71"/>
      <c r="R12" s="2"/>
      <c r="S12" s="2"/>
      <c r="V12" s="68"/>
    </row>
    <row r="13" spans="1:35">
      <c r="A13" s="4"/>
      <c r="B13" s="4"/>
      <c r="C13" s="4"/>
      <c r="D13" s="4"/>
      <c r="E13" s="5"/>
      <c r="F13" s="4"/>
      <c r="G13" s="4"/>
      <c r="H13" s="4"/>
      <c r="I13" s="4"/>
      <c r="J13" s="4"/>
      <c r="K13" s="71"/>
      <c r="L13" s="71"/>
      <c r="M13" s="71"/>
      <c r="N13" s="71"/>
      <c r="O13" s="71"/>
      <c r="P13" s="71"/>
      <c r="Q13" s="71"/>
      <c r="R13" s="2"/>
      <c r="S13" s="2"/>
    </row>
    <row r="14" spans="1:35">
      <c r="A14" s="4"/>
      <c r="B14" s="4"/>
      <c r="C14" s="4"/>
      <c r="D14" s="4"/>
      <c r="E14" s="5"/>
      <c r="F14" s="4"/>
      <c r="G14" s="4"/>
      <c r="H14" s="4"/>
      <c r="I14" s="4"/>
      <c r="J14" s="4"/>
      <c r="O14" s="71"/>
      <c r="P14" s="71"/>
      <c r="Q14" s="71"/>
      <c r="R14" s="2"/>
      <c r="S14" s="2"/>
    </row>
    <row r="15" spans="1:35">
      <c r="A15" s="4"/>
      <c r="B15" s="4"/>
      <c r="C15" s="4"/>
      <c r="D15" s="4"/>
      <c r="E15" s="5"/>
      <c r="F15" s="4"/>
      <c r="G15" s="4"/>
      <c r="H15" s="4"/>
      <c r="I15" s="4"/>
      <c r="J15" s="4"/>
      <c r="O15" s="71"/>
      <c r="P15" s="71"/>
      <c r="Q15" s="71"/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O16" s="71"/>
      <c r="P16" s="71"/>
      <c r="Q16" s="71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O17" s="71"/>
      <c r="P17" s="71"/>
      <c r="Q17" s="71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O18" s="71"/>
      <c r="P18" s="71"/>
      <c r="Q18" s="71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1"/>
      <c r="P19" s="71"/>
      <c r="Q19" s="71"/>
      <c r="R19" s="2"/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130" zoomScaleNormal="130" workbookViewId="0">
      <selection activeCell="E4" sqref="E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G8"/>
  <sheetViews>
    <sheetView zoomScale="85" zoomScaleNormal="85" workbookViewId="0">
      <selection activeCell="G9" sqref="G9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145" zoomScaleNormal="145" workbookViewId="0">
      <selection activeCell="E5" sqref="E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7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2024-10-18T08:34:35Z</dcterms:modified>
</cp:coreProperties>
</file>