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Vasai (West)\DEEPAK LAHU MAHAKAL\"/>
    </mc:Choice>
  </mc:AlternateContent>
  <xr:revisionPtr revIDLastSave="0" documentId="13_ncr:1_{8200D378-F044-4F69-B4D3-35D4A12D283B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1" i="4" l="1"/>
  <c r="J29" i="4" l="1"/>
  <c r="I29" i="4"/>
  <c r="H28" i="4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Q7" i="4"/>
  <c r="B7" i="4" s="1"/>
  <c r="C7" i="4" s="1"/>
  <c r="D7" i="4" s="1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D11" i="4" l="1"/>
  <c r="H11" i="4" s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l="1"/>
  <c r="C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<sst xmlns="http://schemas.openxmlformats.org/spreadsheetml/2006/main" count="130" uniqueCount="88">
  <si>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</si>
  <si>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</si>
  <si>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</si>
  <si>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</si>
  <si>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</si>
  <si>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</si>
  <si>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</si>
  <si>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</si>
  <si>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</si>
  <si>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</si>
  <si>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</si>
  <si>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</si>
  <si>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</si>
  <si>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</si>
  <si>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</si>
  <si>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</si>
  <si>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</si>
  <si>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</si>
  <si>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</si>
  <si>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</si>
  <si>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</si>
  <si>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</si>
  <si>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</si>
  <si>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</si>
  <si>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</si>
  <si>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</si>
  <si>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</si>
  <si>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</si>
  <si>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</si>
  <si>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</si>
  <si>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</si>
  <si>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</si>
  <si>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</si>
  <si>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</si>
  <si>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</si>
  <si>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</si>
  <si>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</si>
  <si>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</si>
  <si>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</si>
  <si>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</si>
  <si>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</si>
  <si>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</si>
  <si>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</si>
  <si>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</si>
  <si>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</si>
  <si>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</si>
  <si>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</si>
  <si>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</si>
  <si>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</si>
  <si>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</si>
  <si>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</si>
  <si>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</si>
  <si>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</si>
  <si>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</si>
  <si>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</si>
  <si>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</si>
  <si>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</si>
  <si>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</si>
  <si>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</si>
  <si>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</si>
  <si>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</si>
  <si>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</si>
  <si>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</si>
  <si>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</si>
  <si>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</si>
  <si>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</si>
  <si>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</si>
  <si>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</si>
  <si>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</si>
  <si>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</si>
  <si>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</si>
  <si>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</si>
  <si>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</si>
  <si>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</si>
  <si>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</si>
  <si>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</si>
  <si>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</si>
  <si>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</si>
  <si>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</si>
  <si>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</si>
  <si>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</si>
  <si>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</si>
  <si>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</si>
  <si>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</si>
  <si>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IGR-29.07.24</t>
  </si>
  <si>
    <t>IGR-28.12.22</t>
  </si>
  <si>
    <t>IGR-06.09.24</t>
  </si>
  <si>
    <t>IGR-13.06.24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</si>
</sst>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83CA22-9379-4D47-B1C1-9C8D7AD7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A38A3-5965-400E-8513-89F48F94F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C04A91-5A3F-45E8-B10B-30BAACCF5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180F65-30CD-4CFF-8720-9264BBB95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C76752-F5F6-45B5-81E5-39D78DEF8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35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FFE863-A1C3-44FF-BED3-438A8F0EE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54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E27F9-2F62-4D07-8B5E-520F2CA8D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N20" sqref="N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H6" sqref="H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2000</v>
      </c>
      <c r="D4" s="22"/>
    </row>
    <row r="5" spans="1:5" x14ac:dyDescent="0.25">
      <c r="A5" s="15" t="s">
        <v>15</v>
      </c>
      <c r="B5" s="18"/>
      <c r="C5" s="19">
        <f>C3-C4</f>
        <v>1000</v>
      </c>
      <c r="D5" s="22"/>
    </row>
    <row r="6" spans="1:5" x14ac:dyDescent="0.25">
      <c r="A6" s="15" t="s">
        <v>16</v>
      </c>
      <c r="B6" s="18"/>
      <c r="C6" s="19">
        <f>C4</f>
        <v>2000</v>
      </c>
      <c r="D6" s="22"/>
    </row>
    <row r="7" spans="1:5" x14ac:dyDescent="0.25">
      <c r="A7" s="15" t="s">
        <v>17</v>
      </c>
      <c r="B7" s="23"/>
      <c r="C7" s="24">
        <f>D7-D8</f>
        <v>13</v>
      </c>
      <c r="D7" s="24">
        <v>2024</v>
      </c>
    </row>
    <row r="8" spans="1:5" x14ac:dyDescent="0.25">
      <c r="A8" s="15" t="s">
        <v>18</v>
      </c>
      <c r="B8" s="23"/>
      <c r="C8" s="24">
        <f>C9-C7</f>
        <v>47</v>
      </c>
      <c r="D8" s="24">
        <v>2011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19.5</v>
      </c>
      <c r="D10" s="24"/>
    </row>
    <row r="11" spans="1:5" x14ac:dyDescent="0.25">
      <c r="A11" s="15"/>
      <c r="B11" s="25"/>
      <c r="C11" s="26">
        <f>C10%</f>
        <v>0.19500000000000001</v>
      </c>
      <c r="D11" s="26"/>
    </row>
    <row r="12" spans="1:5" x14ac:dyDescent="0.25">
      <c r="A12" s="15" t="s">
        <v>21</v>
      </c>
      <c r="B12" s="18"/>
      <c r="C12" s="19">
        <f>C6*C11</f>
        <v>390</v>
      </c>
      <c r="D12" s="22"/>
    </row>
    <row r="13" spans="1:5" x14ac:dyDescent="0.25">
      <c r="A13" s="15" t="s">
        <v>22</v>
      </c>
      <c r="B13" s="18"/>
      <c r="C13" s="19">
        <f>C6-C12</f>
        <v>1610</v>
      </c>
      <c r="D13" s="22"/>
    </row>
    <row r="14" spans="1:5" x14ac:dyDescent="0.25">
      <c r="A14" s="15" t="s">
        <v>15</v>
      </c>
      <c r="B14" s="18"/>
      <c r="C14" s="19">
        <f>C5</f>
        <v>1000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2610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650</v>
      </c>
      <c r="D18" s="24"/>
    </row>
    <row r="19" spans="1:5" x14ac:dyDescent="0.25">
      <c r="A19" s="15" t="s">
        <v>74</v>
      </c>
      <c r="B19" s="6"/>
      <c r="C19" s="30">
        <f>C18*C16</f>
        <v>1696500</v>
      </c>
      <c r="D19" s="72"/>
      <c r="E19" s="65"/>
    </row>
    <row r="20" spans="1:5" x14ac:dyDescent="0.25">
      <c r="A20" s="15" t="s">
        <v>24</v>
      </c>
      <c r="C20" s="31">
        <f>C19*85%</f>
        <v>1442025</v>
      </c>
      <c r="D20" s="30"/>
      <c r="E20" s="65"/>
    </row>
    <row r="21" spans="1:5" x14ac:dyDescent="0.25">
      <c r="A21" s="15" t="s">
        <v>25</v>
      </c>
      <c r="C21" s="31">
        <f>C19*70%</f>
        <v>1187550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1300000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3534.375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19" sqref="V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637.5</v>
      </c>
      <c r="C2" s="4">
        <f t="shared" ref="C2:C16" si="1">B2*1.2</f>
        <v>765</v>
      </c>
      <c r="D2" s="4">
        <f t="shared" ref="D2:D16" si="2">C2*1.2</f>
        <v>918</v>
      </c>
      <c r="E2" s="5">
        <f t="shared" ref="E2:E16" si="3">R2</f>
        <v>1922000</v>
      </c>
      <c r="F2" s="4">
        <f t="shared" ref="F2:F15" si="4">ROUND((E2/B2),0)</f>
        <v>3015</v>
      </c>
      <c r="G2" s="73">
        <f t="shared" ref="G2:G15" si="5">ROUND((E2/C2),0)</f>
        <v>2512</v>
      </c>
      <c r="H2" s="73">
        <f t="shared" ref="H2:H15" si="6">ROUND((E2/D2),0)</f>
        <v>2094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v>765</v>
      </c>
      <c r="Q2" s="7">
        <f t="shared" ref="Q2:Q10" si="9">P2/1.2</f>
        <v>637.5</v>
      </c>
      <c r="R2" s="74">
        <v>1922000</v>
      </c>
      <c r="S2" s="74" t="s">
        <v>84</v>
      </c>
    </row>
    <row r="3" spans="1:19" x14ac:dyDescent="0.25">
      <c r="A3" s="4">
        <v>2</v>
      </c>
      <c r="B3" s="4">
        <f t="shared" si="0"/>
        <v>520.83333333333337</v>
      </c>
      <c r="C3" s="4">
        <f t="shared" si="1"/>
        <v>625</v>
      </c>
      <c r="D3" s="4">
        <f t="shared" si="2"/>
        <v>750</v>
      </c>
      <c r="E3" s="5">
        <f t="shared" si="3"/>
        <v>1710000</v>
      </c>
      <c r="F3" s="4">
        <f t="shared" si="4"/>
        <v>3283</v>
      </c>
      <c r="G3" s="73">
        <f t="shared" si="5"/>
        <v>2736</v>
      </c>
      <c r="H3" s="73">
        <f t="shared" si="6"/>
        <v>2280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v>625</v>
      </c>
      <c r="Q3" s="7">
        <f t="shared" si="9"/>
        <v>520.83333333333337</v>
      </c>
      <c r="R3" s="74">
        <v>1710000</v>
      </c>
      <c r="S3" s="74" t="s">
        <v>85</v>
      </c>
    </row>
    <row r="4" spans="1:19" x14ac:dyDescent="0.25">
      <c r="A4" s="4">
        <v>3</v>
      </c>
      <c r="B4" s="4">
        <f t="shared" si="0"/>
        <v>645.83333333333337</v>
      </c>
      <c r="C4" s="4">
        <f t="shared" si="1"/>
        <v>775</v>
      </c>
      <c r="D4" s="4">
        <f t="shared" si="2"/>
        <v>930</v>
      </c>
      <c r="E4" s="5">
        <f t="shared" si="3"/>
        <v>2400000</v>
      </c>
      <c r="F4" s="4">
        <f t="shared" si="4"/>
        <v>3716</v>
      </c>
      <c r="G4" s="4">
        <f t="shared" si="5"/>
        <v>3097</v>
      </c>
      <c r="H4" s="4">
        <f t="shared" si="6"/>
        <v>2581</v>
      </c>
      <c r="I4" s="4">
        <f t="shared" si="7"/>
        <v>0</v>
      </c>
      <c r="J4" s="4">
        <f t="shared" si="8"/>
        <v>0</v>
      </c>
      <c r="O4">
        <v>0</v>
      </c>
      <c r="P4">
        <v>775</v>
      </c>
      <c r="Q4">
        <f t="shared" si="9"/>
        <v>645.83333333333337</v>
      </c>
      <c r="R4" s="2">
        <v>2400000</v>
      </c>
      <c r="S4" s="2" t="s">
        <v>86</v>
      </c>
    </row>
    <row r="5" spans="1:19" x14ac:dyDescent="0.25">
      <c r="A5" s="4">
        <v>4</v>
      </c>
      <c r="B5" s="4">
        <f t="shared" si="0"/>
        <v>645.83333333333337</v>
      </c>
      <c r="C5" s="4">
        <f t="shared" si="1"/>
        <v>775</v>
      </c>
      <c r="D5" s="4">
        <f t="shared" si="2"/>
        <v>930</v>
      </c>
      <c r="E5" s="5">
        <f t="shared" si="3"/>
        <v>2000000</v>
      </c>
      <c r="F5" s="4">
        <f t="shared" si="4"/>
        <v>3097</v>
      </c>
      <c r="G5" s="4">
        <f t="shared" si="5"/>
        <v>2581</v>
      </c>
      <c r="H5" s="4">
        <f t="shared" si="6"/>
        <v>2151</v>
      </c>
      <c r="I5" s="4">
        <f t="shared" si="7"/>
        <v>0</v>
      </c>
      <c r="J5" s="4">
        <f t="shared" si="8"/>
        <v>0</v>
      </c>
      <c r="O5">
        <v>0</v>
      </c>
      <c r="P5">
        <v>775</v>
      </c>
      <c r="Q5">
        <f t="shared" si="9"/>
        <v>645.83333333333337</v>
      </c>
      <c r="R5" s="2">
        <v>2000000</v>
      </c>
      <c r="S5" s="2" t="s">
        <v>87</v>
      </c>
    </row>
    <row r="6" spans="1:19" x14ac:dyDescent="0.25">
      <c r="A6" s="4">
        <v>5</v>
      </c>
      <c r="B6" s="4">
        <f t="shared" si="0"/>
        <v>550</v>
      </c>
      <c r="C6" s="4">
        <f t="shared" si="1"/>
        <v>660</v>
      </c>
      <c r="D6" s="4">
        <f t="shared" si="2"/>
        <v>792</v>
      </c>
      <c r="E6" s="5">
        <f t="shared" si="3"/>
        <v>2200000</v>
      </c>
      <c r="F6" s="4">
        <f t="shared" si="4"/>
        <v>4000</v>
      </c>
      <c r="G6" s="73">
        <f t="shared" si="5"/>
        <v>3333</v>
      </c>
      <c r="H6" s="73">
        <f t="shared" si="6"/>
        <v>2778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ref="P6:P10" si="10">O6/1.2</f>
        <v>0</v>
      </c>
      <c r="Q6" s="7">
        <v>550</v>
      </c>
      <c r="R6" s="74">
        <v>2200000</v>
      </c>
      <c r="S6" s="2"/>
    </row>
    <row r="7" spans="1:19" x14ac:dyDescent="0.25">
      <c r="A7" s="4">
        <v>6</v>
      </c>
      <c r="B7" s="4">
        <f t="shared" si="0"/>
        <v>300</v>
      </c>
      <c r="C7" s="4">
        <f t="shared" si="1"/>
        <v>360</v>
      </c>
      <c r="D7" s="4">
        <f t="shared" si="2"/>
        <v>432</v>
      </c>
      <c r="E7" s="5">
        <f t="shared" si="3"/>
        <v>1300000</v>
      </c>
      <c r="F7" s="4">
        <f t="shared" si="4"/>
        <v>4333</v>
      </c>
      <c r="G7" s="4">
        <f t="shared" si="5"/>
        <v>3611</v>
      </c>
      <c r="H7" s="4">
        <f t="shared" si="6"/>
        <v>3009</v>
      </c>
      <c r="I7" s="4">
        <f t="shared" si="7"/>
        <v>0</v>
      </c>
      <c r="J7" s="4">
        <f t="shared" si="8"/>
        <v>0</v>
      </c>
      <c r="O7">
        <v>0</v>
      </c>
      <c r="P7">
        <v>360</v>
      </c>
      <c r="Q7">
        <f t="shared" si="9"/>
        <v>300</v>
      </c>
      <c r="R7" s="2">
        <v>1300000</v>
      </c>
      <c r="S7" s="2"/>
    </row>
    <row r="8" spans="1:19" x14ac:dyDescent="0.25">
      <c r="A8" s="4">
        <v>7</v>
      </c>
      <c r="B8" s="4">
        <f t="shared" si="0"/>
        <v>300</v>
      </c>
      <c r="C8" s="4">
        <f t="shared" si="1"/>
        <v>360</v>
      </c>
      <c r="D8" s="4">
        <f t="shared" si="2"/>
        <v>432</v>
      </c>
      <c r="E8" s="5">
        <f t="shared" si="3"/>
        <v>1100000</v>
      </c>
      <c r="F8" s="4">
        <f t="shared" si="4"/>
        <v>3667</v>
      </c>
      <c r="G8" s="73">
        <f t="shared" si="5"/>
        <v>3056</v>
      </c>
      <c r="H8" s="73">
        <f t="shared" si="6"/>
        <v>2546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v>360</v>
      </c>
      <c r="Q8" s="7">
        <f t="shared" si="9"/>
        <v>300</v>
      </c>
      <c r="R8" s="74">
        <v>1100000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471</v>
      </c>
      <c r="H28" s="10">
        <f>G28*4000</f>
        <v>1884000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650</v>
      </c>
      <c r="H29" s="10">
        <f>G29/G28</f>
        <v>1.3800424628450105</v>
      </c>
      <c r="I29" s="10">
        <f>H28/G29</f>
        <v>2898.4615384615386</v>
      </c>
      <c r="J29" s="10">
        <f>G29*2500</f>
        <v>1625000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2024-11-19T10:31:40Z</dcterms:modified>
</cp:coreProperties>
</file>